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PCM Database" sheetId="1" r:id="rId1"/>
  </sheets>
  <calcPr calcId="145621"/>
</workbook>
</file>

<file path=xl/calcChain.xml><?xml version="1.0" encoding="utf-8"?>
<calcChain xmlns="http://schemas.openxmlformats.org/spreadsheetml/2006/main">
  <c r="S510" i="1" l="1"/>
  <c r="H510" i="1"/>
  <c r="F510" i="1"/>
  <c r="S509" i="1"/>
  <c r="H509" i="1"/>
  <c r="F509" i="1"/>
  <c r="S508" i="1"/>
  <c r="H508" i="1"/>
  <c r="F508" i="1"/>
  <c r="S507" i="1"/>
  <c r="H507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F474" i="1"/>
  <c r="H473" i="1"/>
  <c r="F473" i="1"/>
  <c r="F471" i="1"/>
  <c r="L470" i="1"/>
  <c r="H470" i="1"/>
  <c r="F470" i="1"/>
  <c r="F469" i="1"/>
  <c r="L468" i="1"/>
  <c r="H468" i="1"/>
  <c r="F468" i="1"/>
  <c r="H467" i="1"/>
  <c r="F467" i="1"/>
  <c r="L466" i="1"/>
  <c r="H466" i="1"/>
  <c r="F466" i="1"/>
  <c r="F465" i="1"/>
  <c r="H464" i="1"/>
  <c r="F464" i="1"/>
  <c r="H463" i="1"/>
  <c r="F463" i="1"/>
  <c r="H462" i="1"/>
  <c r="F462" i="1"/>
  <c r="F461" i="1"/>
  <c r="F460" i="1"/>
  <c r="F459" i="1"/>
  <c r="F458" i="1"/>
  <c r="F457" i="1"/>
  <c r="F456" i="1"/>
  <c r="H455" i="1"/>
  <c r="F455" i="1"/>
  <c r="F454" i="1"/>
  <c r="H453" i="1"/>
  <c r="F453" i="1"/>
  <c r="H452" i="1"/>
  <c r="F452" i="1"/>
  <c r="H451" i="1"/>
  <c r="F451" i="1"/>
  <c r="H450" i="1"/>
  <c r="F450" i="1"/>
  <c r="F449" i="1"/>
  <c r="F448" i="1"/>
  <c r="H447" i="1"/>
  <c r="F447" i="1"/>
  <c r="F446" i="1"/>
  <c r="H445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S405" i="1"/>
  <c r="F405" i="1"/>
  <c r="S404" i="1"/>
  <c r="F404" i="1"/>
  <c r="S403" i="1"/>
  <c r="F403" i="1"/>
  <c r="S402" i="1"/>
  <c r="F402" i="1"/>
  <c r="S401" i="1"/>
  <c r="F401" i="1"/>
  <c r="S400" i="1"/>
  <c r="F400" i="1"/>
  <c r="S399" i="1"/>
  <c r="F399" i="1"/>
  <c r="S398" i="1"/>
  <c r="F398" i="1"/>
  <c r="S397" i="1"/>
  <c r="F397" i="1"/>
  <c r="S396" i="1"/>
  <c r="F396" i="1"/>
  <c r="S395" i="1"/>
  <c r="F395" i="1"/>
  <c r="S394" i="1"/>
  <c r="F394" i="1"/>
  <c r="S393" i="1"/>
  <c r="F393" i="1"/>
  <c r="S392" i="1"/>
  <c r="F392" i="1"/>
  <c r="S391" i="1"/>
  <c r="F391" i="1"/>
  <c r="S390" i="1"/>
  <c r="F390" i="1"/>
  <c r="S389" i="1"/>
  <c r="F389" i="1"/>
  <c r="S388" i="1"/>
  <c r="F388" i="1"/>
  <c r="S387" i="1"/>
  <c r="F387" i="1"/>
  <c r="S386" i="1"/>
  <c r="F386" i="1"/>
  <c r="S385" i="1"/>
  <c r="F385" i="1"/>
  <c r="S384" i="1"/>
  <c r="F384" i="1"/>
  <c r="S383" i="1"/>
  <c r="F383" i="1"/>
  <c r="S382" i="1"/>
  <c r="F382" i="1"/>
  <c r="S381" i="1"/>
  <c r="F381" i="1"/>
  <c r="S380" i="1"/>
  <c r="F380" i="1"/>
  <c r="S379" i="1"/>
  <c r="F379" i="1"/>
  <c r="S378" i="1"/>
  <c r="F378" i="1"/>
  <c r="S377" i="1"/>
  <c r="F377" i="1"/>
  <c r="S376" i="1"/>
  <c r="F376" i="1"/>
  <c r="S375" i="1"/>
  <c r="F375" i="1"/>
  <c r="S374" i="1"/>
  <c r="F374" i="1"/>
  <c r="S373" i="1"/>
  <c r="F373" i="1"/>
  <c r="S372" i="1"/>
  <c r="F372" i="1"/>
  <c r="S371" i="1"/>
  <c r="F371" i="1"/>
  <c r="S370" i="1"/>
  <c r="F370" i="1"/>
  <c r="S369" i="1"/>
  <c r="F369" i="1"/>
  <c r="S368" i="1"/>
  <c r="F368" i="1"/>
  <c r="S367" i="1"/>
  <c r="F367" i="1"/>
  <c r="S366" i="1"/>
  <c r="F366" i="1"/>
  <c r="S365" i="1"/>
  <c r="F365" i="1"/>
  <c r="S364" i="1"/>
  <c r="F364" i="1"/>
  <c r="S363" i="1"/>
  <c r="F363" i="1"/>
  <c r="S362" i="1"/>
  <c r="F362" i="1"/>
  <c r="S361" i="1"/>
  <c r="F361" i="1"/>
  <c r="S360" i="1"/>
  <c r="F360" i="1"/>
  <c r="S359" i="1"/>
  <c r="F359" i="1"/>
  <c r="S358" i="1"/>
  <c r="F358" i="1"/>
  <c r="S357" i="1"/>
  <c r="F357" i="1"/>
  <c r="S356" i="1"/>
  <c r="F356" i="1"/>
  <c r="S355" i="1"/>
  <c r="F355" i="1"/>
  <c r="S354" i="1"/>
  <c r="F354" i="1"/>
  <c r="S353" i="1"/>
  <c r="F353" i="1"/>
  <c r="S352" i="1"/>
  <c r="F352" i="1"/>
  <c r="S351" i="1"/>
  <c r="F351" i="1"/>
  <c r="S350" i="1"/>
  <c r="F350" i="1"/>
  <c r="S349" i="1"/>
  <c r="F349" i="1"/>
  <c r="S348" i="1"/>
  <c r="F348" i="1"/>
  <c r="S347" i="1"/>
  <c r="F347" i="1"/>
  <c r="S346" i="1"/>
  <c r="F346" i="1"/>
  <c r="S345" i="1"/>
  <c r="F345" i="1"/>
  <c r="S344" i="1"/>
  <c r="F344" i="1"/>
  <c r="S343" i="1"/>
  <c r="F343" i="1"/>
  <c r="S342" i="1"/>
  <c r="F342" i="1"/>
  <c r="S341" i="1"/>
  <c r="F341" i="1"/>
  <c r="S340" i="1"/>
  <c r="F340" i="1"/>
  <c r="S339" i="1"/>
  <c r="F339" i="1"/>
  <c r="S338" i="1"/>
  <c r="F338" i="1"/>
  <c r="S337" i="1"/>
  <c r="F337" i="1"/>
  <c r="S336" i="1"/>
  <c r="F336" i="1"/>
  <c r="S335" i="1"/>
  <c r="F335" i="1"/>
  <c r="S334" i="1"/>
  <c r="F334" i="1"/>
  <c r="S333" i="1"/>
  <c r="F333" i="1"/>
  <c r="S332" i="1"/>
  <c r="F332" i="1"/>
  <c r="S331" i="1"/>
  <c r="F331" i="1"/>
  <c r="S330" i="1"/>
  <c r="F330" i="1"/>
  <c r="S329" i="1"/>
  <c r="F329" i="1"/>
  <c r="S328" i="1"/>
  <c r="F328" i="1"/>
  <c r="S327" i="1"/>
  <c r="F327" i="1"/>
  <c r="S326" i="1"/>
  <c r="F326" i="1"/>
  <c r="S325" i="1"/>
  <c r="F325" i="1"/>
  <c r="S324" i="1"/>
  <c r="F324" i="1"/>
  <c r="S323" i="1"/>
  <c r="F323" i="1"/>
  <c r="S322" i="1"/>
  <c r="F322" i="1"/>
  <c r="S321" i="1"/>
  <c r="F321" i="1"/>
  <c r="S320" i="1"/>
  <c r="F320" i="1"/>
  <c r="S319" i="1"/>
  <c r="F319" i="1"/>
  <c r="S318" i="1"/>
  <c r="F318" i="1"/>
  <c r="S317" i="1"/>
  <c r="F317" i="1"/>
  <c r="S316" i="1"/>
  <c r="F316" i="1"/>
  <c r="S315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H245" i="1"/>
  <c r="F245" i="1"/>
  <c r="F244" i="1"/>
  <c r="F243" i="1"/>
  <c r="F242" i="1"/>
  <c r="H241" i="1"/>
  <c r="F241" i="1"/>
  <c r="F240" i="1"/>
  <c r="F239" i="1"/>
  <c r="F238" i="1"/>
  <c r="H237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H170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H142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S84" i="1"/>
  <c r="F84" i="1"/>
  <c r="S83" i="1"/>
  <c r="F83" i="1"/>
  <c r="S82" i="1"/>
  <c r="F82" i="1"/>
  <c r="S81" i="1"/>
  <c r="F81" i="1"/>
  <c r="S80" i="1"/>
  <c r="F80" i="1"/>
  <c r="S79" i="1"/>
  <c r="F79" i="1"/>
  <c r="S78" i="1"/>
  <c r="F78" i="1"/>
  <c r="S77" i="1"/>
  <c r="F77" i="1"/>
  <c r="S76" i="1"/>
  <c r="F76" i="1"/>
  <c r="S75" i="1"/>
  <c r="F75" i="1"/>
  <c r="S74" i="1"/>
  <c r="F74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F64" i="1"/>
  <c r="H63" i="1"/>
  <c r="F63" i="1"/>
  <c r="K62" i="1"/>
  <c r="F62" i="1"/>
  <c r="K61" i="1"/>
  <c r="F61" i="1"/>
  <c r="K60" i="1"/>
  <c r="F60" i="1"/>
  <c r="R59" i="1"/>
  <c r="K59" i="1"/>
  <c r="F59" i="1"/>
  <c r="K58" i="1"/>
  <c r="F58" i="1"/>
  <c r="R57" i="1"/>
  <c r="K57" i="1"/>
  <c r="F57" i="1"/>
  <c r="K56" i="1"/>
  <c r="F56" i="1"/>
  <c r="R55" i="1"/>
  <c r="K55" i="1"/>
  <c r="F55" i="1"/>
  <c r="K54" i="1"/>
  <c r="F54" i="1"/>
  <c r="R53" i="1"/>
  <c r="K53" i="1"/>
  <c r="F53" i="1"/>
  <c r="R52" i="1"/>
  <c r="K52" i="1"/>
  <c r="F52" i="1"/>
  <c r="R51" i="1"/>
  <c r="K51" i="1"/>
  <c r="F51" i="1"/>
  <c r="R50" i="1"/>
  <c r="K50" i="1"/>
  <c r="F50" i="1"/>
  <c r="R49" i="1"/>
  <c r="K49" i="1"/>
  <c r="F49" i="1"/>
  <c r="R48" i="1"/>
  <c r="K48" i="1"/>
  <c r="F48" i="1"/>
  <c r="R47" i="1"/>
  <c r="K47" i="1"/>
  <c r="F47" i="1"/>
  <c r="R46" i="1"/>
  <c r="K46" i="1"/>
  <c r="F46" i="1"/>
  <c r="R45" i="1"/>
  <c r="K45" i="1"/>
  <c r="F45" i="1"/>
  <c r="R44" i="1"/>
  <c r="K44" i="1"/>
  <c r="F44" i="1"/>
  <c r="R43" i="1"/>
  <c r="K43" i="1"/>
  <c r="F43" i="1"/>
  <c r="S42" i="1"/>
  <c r="F42" i="1"/>
  <c r="S41" i="1"/>
  <c r="F41" i="1"/>
  <c r="S40" i="1"/>
  <c r="F40" i="1"/>
  <c r="S39" i="1"/>
  <c r="F39" i="1"/>
  <c r="S38" i="1"/>
  <c r="F38" i="1"/>
  <c r="S37" i="1"/>
  <c r="F37" i="1"/>
  <c r="S36" i="1"/>
  <c r="F36" i="1"/>
  <c r="S35" i="1"/>
  <c r="F35" i="1"/>
  <c r="S34" i="1"/>
  <c r="F34" i="1"/>
  <c r="S33" i="1"/>
  <c r="F33" i="1"/>
  <c r="S32" i="1"/>
  <c r="F32" i="1"/>
  <c r="S31" i="1"/>
  <c r="F31" i="1"/>
  <c r="S30" i="1"/>
  <c r="F30" i="1"/>
  <c r="S29" i="1"/>
  <c r="F29" i="1"/>
  <c r="S28" i="1"/>
  <c r="F28" i="1"/>
  <c r="S27" i="1"/>
  <c r="F27" i="1"/>
  <c r="S26" i="1"/>
  <c r="F26" i="1"/>
  <c r="S25" i="1"/>
  <c r="F25" i="1"/>
  <c r="S24" i="1"/>
  <c r="F24" i="1"/>
  <c r="S23" i="1"/>
  <c r="F23" i="1"/>
  <c r="S22" i="1"/>
  <c r="F22" i="1"/>
  <c r="S21" i="1"/>
  <c r="F21" i="1"/>
  <c r="S20" i="1"/>
  <c r="F20" i="1"/>
  <c r="S19" i="1"/>
  <c r="F19" i="1"/>
  <c r="S18" i="1"/>
  <c r="F18" i="1"/>
  <c r="S17" i="1"/>
  <c r="F17" i="1"/>
  <c r="S16" i="1"/>
  <c r="F16" i="1"/>
  <c r="S15" i="1"/>
  <c r="F15" i="1"/>
  <c r="S14" i="1"/>
  <c r="F14" i="1"/>
  <c r="S13" i="1"/>
  <c r="F13" i="1"/>
  <c r="S12" i="1"/>
  <c r="F12" i="1"/>
  <c r="S11" i="1"/>
  <c r="F11" i="1"/>
</calcChain>
</file>

<file path=xl/sharedStrings.xml><?xml version="1.0" encoding="utf-8"?>
<sst xmlns="http://schemas.openxmlformats.org/spreadsheetml/2006/main" count="1929" uniqueCount="642">
  <si>
    <t>Thermophysical properties of phase change materials</t>
  </si>
  <si>
    <t>Benjamin Young, Alexander Thiele, Amanda Fujii, Gaurav Sant, Laurent Pilon</t>
  </si>
  <si>
    <t>UCLA Henry Samueli School of Engineering and Applied Sciences</t>
  </si>
  <si>
    <t>Date last modified:</t>
  </si>
  <si>
    <t>PCM</t>
  </si>
  <si>
    <t>Type</t>
  </si>
  <si>
    <t>Chemical formula</t>
  </si>
  <si>
    <t>Supplier    (if known)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</si>
  <si>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 xml:space="preserve">melting </t>
    </r>
  </si>
  <si>
    <t xml:space="preserve">Density </t>
  </si>
  <si>
    <t>T</t>
  </si>
  <si>
    <t>Latent heat  of fusion</t>
  </si>
  <si>
    <t xml:space="preserve">Specific heat </t>
  </si>
  <si>
    <t>Thermal conductivity</t>
  </si>
  <si>
    <t>Volumetric Heat Capacity</t>
  </si>
  <si>
    <t>Flammability</t>
  </si>
  <si>
    <t xml:space="preserve">Special notes </t>
  </si>
  <si>
    <t>Reference</t>
  </si>
  <si>
    <t>Lower bound</t>
  </si>
  <si>
    <t>Upper bound</t>
  </si>
  <si>
    <t>[C]</t>
  </si>
  <si>
    <t>[F]</t>
  </si>
  <si>
    <r>
      <t>[kg/m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</si>
  <si>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[kJ/kg]</t>
  </si>
  <si>
    <t>[kJ/kg.K]</t>
  </si>
  <si>
    <t>[W/m.K]</t>
  </si>
  <si>
    <r>
      <t>[kJ/m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.K]</t>
    </r>
  </si>
  <si>
    <t>PureTemp -37</t>
  </si>
  <si>
    <t>Organic</t>
  </si>
  <si>
    <t>PureTemp</t>
  </si>
  <si>
    <t>low</t>
  </si>
  <si>
    <t>Insoluble in water, stable under "normal conditions," biodegradable, vegetable based</t>
  </si>
  <si>
    <t>www.puretemp.com</t>
  </si>
  <si>
    <t>PureTemp -23</t>
  </si>
  <si>
    <t>PureTemp -21</t>
  </si>
  <si>
    <t>Soluble in water, stable under "normal conditions", biodegradable, vegetable based</t>
  </si>
  <si>
    <t>PureTemp -17</t>
  </si>
  <si>
    <t>PureTemp -15</t>
  </si>
  <si>
    <t>Solubility negligible, stable under "normal conditions", biodegradable, vegetable based</t>
  </si>
  <si>
    <t>PureTemp -12</t>
  </si>
  <si>
    <t>PureTemp -5</t>
  </si>
  <si>
    <t>PureTemp 1</t>
  </si>
  <si>
    <t>PureTemp 4</t>
  </si>
  <si>
    <t>PureTemp 6</t>
  </si>
  <si>
    <t>PureTemp 8</t>
  </si>
  <si>
    <t>PureTemp 12</t>
  </si>
  <si>
    <t>PureTemp 15</t>
  </si>
  <si>
    <t>PureTemp 18</t>
  </si>
  <si>
    <t>PureTemp 20</t>
  </si>
  <si>
    <t>PureTemp 23</t>
  </si>
  <si>
    <t>PureTemp 24</t>
  </si>
  <si>
    <t>PureTemp 25</t>
  </si>
  <si>
    <t>PureTemp 27</t>
  </si>
  <si>
    <t>PureTemp 28</t>
  </si>
  <si>
    <t>PureTemp 29</t>
  </si>
  <si>
    <t>PureTemp 33</t>
  </si>
  <si>
    <t>PureTemp 35</t>
  </si>
  <si>
    <t>PureTemp 37</t>
  </si>
  <si>
    <t>PureTemp 48</t>
  </si>
  <si>
    <t>PureTemp 53</t>
  </si>
  <si>
    <t>PureTemp 58</t>
  </si>
  <si>
    <t>PureTemp 60</t>
  </si>
  <si>
    <t>PureTemp 63</t>
  </si>
  <si>
    <t>PureTemp 68</t>
  </si>
  <si>
    <t>PureTemp 103</t>
  </si>
  <si>
    <t>PureTemp 151</t>
  </si>
  <si>
    <t>Inorganic</t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</si>
  <si>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(liquid)</t>
    </r>
  </si>
  <si>
    <t>G.A. Lane, 1980 (via Farid2004)</t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</si>
  <si>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(solid)</t>
    </r>
  </si>
  <si>
    <r>
      <t>Mg(NO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(liquid)</t>
    </r>
  </si>
  <si>
    <r>
      <t>Mg(NO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(solid)</t>
    </r>
  </si>
  <si>
    <t>G.A Lane, 1980 (via Farid2004)</t>
  </si>
  <si>
    <r>
      <t>Ba(OH)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-8H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(liquid)</t>
    </r>
  </si>
  <si>
    <r>
      <t>Ba(OH)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-8H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(solid)</t>
    </r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</si>
  <si>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(liquid)</t>
    </r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</si>
  <si>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(solid)</t>
    </r>
  </si>
  <si>
    <t>Paraffin wax (liquid)</t>
  </si>
  <si>
    <t>Paraffin wax (solid)</t>
  </si>
  <si>
    <t>Polyglycol E600 (liquid)</t>
  </si>
  <si>
    <t>Polygycol E600 (solid)</t>
  </si>
  <si>
    <t>Plamitic acid (liquid)</t>
  </si>
  <si>
    <t>Fatty Acid</t>
  </si>
  <si>
    <t>Plamitic acid (solid)</t>
  </si>
  <si>
    <t>Capric acid (liquid)</t>
  </si>
  <si>
    <t>Capric acid (solid)</t>
  </si>
  <si>
    <t>Caprylic acid (liquid)</t>
  </si>
  <si>
    <t>Caprylic acid (solid)</t>
  </si>
  <si>
    <t>Napthalene (liquid)</t>
  </si>
  <si>
    <t>Aromatic</t>
  </si>
  <si>
    <t>Naphtalene (solid)</t>
  </si>
  <si>
    <t>Potassium flouride tetrahydrate</t>
  </si>
  <si>
    <r>
      <t>KF-4H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</si>
  <si>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Khudhair2004</t>
  </si>
  <si>
    <t>Calcium chloride hexahydrate</t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</si>
  <si>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</si>
  <si>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Butyl stearate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</si>
  <si>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</si>
  <si>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Dodecanol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</si>
  <si>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OH</t>
    </r>
  </si>
  <si>
    <t>Tech. grade octadecane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</si>
  <si>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</si>
  <si>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Propyl palmitate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</si>
  <si>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COOC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7</t>
    </r>
  </si>
  <si>
    <t>45/55 Capric-lauric acid</t>
  </si>
  <si>
    <r>
      <t>45% 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COOH, 55% 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COOH</t>
    </r>
  </si>
  <si>
    <t>Astorstat HA 17</t>
  </si>
  <si>
    <t>Honey well</t>
  </si>
  <si>
    <t>Pasupathy2008</t>
  </si>
  <si>
    <t>Astorstat HA 18</t>
  </si>
  <si>
    <t>RT26</t>
  </si>
  <si>
    <t>Rubitherm GmbH</t>
  </si>
  <si>
    <t>RT27</t>
  </si>
  <si>
    <t>Climsel C -21</t>
  </si>
  <si>
    <t>Climator</t>
  </si>
  <si>
    <t>www.climator.com</t>
  </si>
  <si>
    <t>Climsel C -18</t>
  </si>
  <si>
    <t>Climsel C 7</t>
  </si>
  <si>
    <t>Climsel C 10</t>
  </si>
  <si>
    <t>Climsel C 21</t>
  </si>
  <si>
    <t>Climsel C24</t>
  </si>
  <si>
    <t>Climsel C28</t>
  </si>
  <si>
    <t>Climsel C32</t>
  </si>
  <si>
    <t>Climsel C48</t>
  </si>
  <si>
    <t>Climsel C58</t>
  </si>
  <si>
    <t>Climsel C70</t>
  </si>
  <si>
    <t>STL27</t>
  </si>
  <si>
    <t>Mitsubishi Chemicals</t>
  </si>
  <si>
    <t>S27</t>
  </si>
  <si>
    <t>Cristopia</t>
  </si>
  <si>
    <t>TH29</t>
  </si>
  <si>
    <t>TEAP</t>
  </si>
  <si>
    <t>E23</t>
  </si>
  <si>
    <t>Plus ICE</t>
  </si>
  <si>
    <t>EPS</t>
  </si>
  <si>
    <t>Paraffin</t>
  </si>
  <si>
    <t>14 - Carbons</t>
  </si>
  <si>
    <t>Sharma2009</t>
  </si>
  <si>
    <t>15 - Carbons</t>
  </si>
  <si>
    <t>16 - Carbons</t>
  </si>
  <si>
    <t>17 - Carbons</t>
  </si>
  <si>
    <t>18 - Carbons</t>
  </si>
  <si>
    <t>19 - Carbons</t>
  </si>
  <si>
    <t>20 - Carbons</t>
  </si>
  <si>
    <t>21 - Carbons</t>
  </si>
  <si>
    <t>22 - Carbons</t>
  </si>
  <si>
    <t>23 - Carbons</t>
  </si>
  <si>
    <t>24 - Carbons</t>
  </si>
  <si>
    <t>25 - Carbons</t>
  </si>
  <si>
    <t>26 - Carbons</t>
  </si>
  <si>
    <t>27 - Carbons</t>
  </si>
  <si>
    <t>28 - Carbons</t>
  </si>
  <si>
    <t>29 - Carbons</t>
  </si>
  <si>
    <t>30 - Carbons</t>
  </si>
  <si>
    <t>31 - Carbons</t>
  </si>
  <si>
    <t>32 - Carbons</t>
  </si>
  <si>
    <t>33 - Carbons</t>
  </si>
  <si>
    <t>34 - Carbons</t>
  </si>
  <si>
    <t>Formic acid</t>
  </si>
  <si>
    <t>less promising</t>
  </si>
  <si>
    <t>Caprilic acid</t>
  </si>
  <si>
    <t>Glycerin</t>
  </si>
  <si>
    <t>p-Lattic acid</t>
  </si>
  <si>
    <t>Methyl palmitate</t>
  </si>
  <si>
    <t>Camphenilone</t>
  </si>
  <si>
    <t>Docasyl bromide</t>
  </si>
  <si>
    <t>Caprylone</t>
  </si>
  <si>
    <t>Phenol</t>
  </si>
  <si>
    <t>Heptadecanone</t>
  </si>
  <si>
    <t>1-Cyclohexylooctadecane</t>
  </si>
  <si>
    <t>4-Heptadacanone</t>
  </si>
  <si>
    <t>p-Joluidine</t>
  </si>
  <si>
    <t>Cyanamide</t>
  </si>
  <si>
    <t>Methyl eicosanate</t>
  </si>
  <si>
    <t>3-Heptadecanone</t>
  </si>
  <si>
    <t>2-Heptadecanone</t>
  </si>
  <si>
    <t>Hydrocinnamic acid</t>
  </si>
  <si>
    <t>Cetyl acid</t>
  </si>
  <si>
    <t>α-Nepthylamine</t>
  </si>
  <si>
    <t>Camphene</t>
  </si>
  <si>
    <t>O-Nitroaniline</t>
  </si>
  <si>
    <t>9-Heptadecanone</t>
  </si>
  <si>
    <t>Thymol</t>
  </si>
  <si>
    <t>Methyl behenate</t>
  </si>
  <si>
    <t>Diphenyl amine</t>
  </si>
  <si>
    <t>p-Dichlorobenzene</t>
  </si>
  <si>
    <t>Oxolate</t>
  </si>
  <si>
    <t>Hypophosphoric acid</t>
  </si>
  <si>
    <t>O-Xylene dichloride</t>
  </si>
  <si>
    <t>β-Chloroacetic acid</t>
  </si>
  <si>
    <t>Chloroacetic acid</t>
  </si>
  <si>
    <t>Nitro napthalene</t>
  </si>
  <si>
    <t>Trimyristin</t>
  </si>
  <si>
    <t>201-213</t>
  </si>
  <si>
    <t>Heptaudecanoic acid</t>
  </si>
  <si>
    <t>α-Chloroacetic acid</t>
  </si>
  <si>
    <t>Bee wax</t>
  </si>
  <si>
    <t>Bees wax</t>
  </si>
  <si>
    <t>Glyolic acid</t>
  </si>
  <si>
    <t>Glycolic acid</t>
  </si>
  <si>
    <t>p-Bromophenol</t>
  </si>
  <si>
    <t>Azobenzene</t>
  </si>
  <si>
    <t>Acrylic acid</t>
  </si>
  <si>
    <t>Dinto toluent (2,4)</t>
  </si>
  <si>
    <t>Phenylacetic acid</t>
  </si>
  <si>
    <t>Thiosinamine</t>
  </si>
  <si>
    <t>Bromcamphor</t>
  </si>
  <si>
    <t>Durene</t>
  </si>
  <si>
    <t>Benzylamine</t>
  </si>
  <si>
    <t>Methly brombrenzoate</t>
  </si>
  <si>
    <t>Alpha napthol</t>
  </si>
  <si>
    <t>Glautaric acid</t>
  </si>
  <si>
    <t>p-Xylene dichloride</t>
  </si>
  <si>
    <t>Catechol</t>
  </si>
  <si>
    <t>Quinone</t>
  </si>
  <si>
    <t>Actanilide</t>
  </si>
  <si>
    <t>Succinic anhydride</t>
  </si>
  <si>
    <t>Benzoic acid</t>
  </si>
  <si>
    <t>Stibene</t>
  </si>
  <si>
    <t>Benzamide</t>
  </si>
  <si>
    <t>Acetic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</si>
  <si>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COOH</t>
    </r>
  </si>
  <si>
    <t>Polyethylene glycol 600</t>
  </si>
  <si>
    <r>
      <t>H(OC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-OH</t>
    </r>
  </si>
  <si>
    <t>Capric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</si>
  <si>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-COOH</t>
    </r>
  </si>
  <si>
    <t>Eladic acid</t>
  </si>
  <si>
    <r>
      <t>C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-COOH</t>
    </r>
  </si>
  <si>
    <t>Lauric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</si>
  <si>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-COOH</t>
    </r>
  </si>
  <si>
    <t>Pentadecanoic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</si>
  <si>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-COOH</t>
    </r>
  </si>
  <si>
    <t>Tristearin</t>
  </si>
  <si>
    <r>
      <t>(C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>COO)C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</si>
  <si>
    <t>Myristic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</si>
  <si>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-COOH</t>
    </r>
  </si>
  <si>
    <t>Palmatic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</si>
  <si>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-COOH</t>
    </r>
  </si>
  <si>
    <t>Stearic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</si>
  <si>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-COOH</t>
    </r>
  </si>
  <si>
    <t>Acetamide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</si>
  <si>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CONH</t>
    </r>
    <r>
      <rPr>
        <vertAlign val="subscript"/>
        <sz val="11"/>
        <color theme="1"/>
        <rFont val="Calibri"/>
        <family val="2"/>
        <scheme val="minor"/>
      </rPr>
      <t>2</t>
    </r>
  </si>
  <si>
    <t>Methyl fumarate</t>
  </si>
  <si>
    <r>
      <t>(CHCO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NH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</si>
  <si>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</si>
  <si>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FeBr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</si>
  <si>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Mn(NO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</si>
  <si>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</si>
  <si>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LiNO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</si>
  <si>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LiNO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-3H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</si>
  <si>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-10H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</si>
  <si>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-10H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</si>
  <si>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KFe(SO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</si>
  <si>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CaBr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</si>
  <si>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LiBr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</si>
  <si>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Zn(NO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</si>
  <si>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FeCl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</si>
  <si>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Mn(NO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</si>
  <si>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</si>
  <si>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CoSO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-7H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</si>
  <si>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KF-2H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</si>
  <si>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MgI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-8H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</si>
  <si>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CaI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</si>
  <si>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-7H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</si>
  <si>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Zn(NO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</si>
  <si>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Mg(NO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</si>
  <si>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Ca(NO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</si>
  <si>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Fe(NO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-9H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</si>
  <si>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SiO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</si>
  <si>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-3H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</si>
  <si>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-5H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</si>
  <si>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MgSO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-7H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</si>
  <si>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Ca(NO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-3H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</si>
  <si>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Zn(NO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</si>
  <si>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FeCl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</si>
  <si>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Ni(NO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</si>
  <si>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MnCl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</si>
  <si>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</si>
  <si>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COONa-3H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</si>
  <si>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Fe(NO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</si>
  <si>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NaAl(SO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-10H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</si>
  <si>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NaOH-H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</si>
  <si>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Na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-12H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</si>
  <si>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LiCH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COO-2H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</si>
  <si>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Al(NO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-9H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</si>
  <si>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Ba(OH)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-8H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</si>
  <si>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Mg(NO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</si>
  <si>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KAl (SO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-12H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</si>
  <si>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Gallium-gallium antimony eutectic</t>
  </si>
  <si>
    <t>Eutectic</t>
  </si>
  <si>
    <t>Gallium</t>
  </si>
  <si>
    <t>Cerrolow eutectic</t>
  </si>
  <si>
    <t>Bi-Cd-In eutectic</t>
  </si>
  <si>
    <t>Cerrobend eutectic</t>
  </si>
  <si>
    <t>Bi-Pb-In eutectic</t>
  </si>
  <si>
    <t>Bi-In eutectic</t>
  </si>
  <si>
    <t>Bi-Pb-tin eutectic</t>
  </si>
  <si>
    <t>Bi-Pb eutectic</t>
  </si>
  <si>
    <t>Hawes1993</t>
  </si>
  <si>
    <r>
      <t>Paraffin 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-C</t>
    </r>
    <r>
      <rPr>
        <vertAlign val="subscript"/>
        <sz val="11"/>
        <color theme="1"/>
        <rFont val="Calibri"/>
        <family val="2"/>
        <scheme val="minor"/>
      </rPr>
      <t>18</t>
    </r>
  </si>
  <si>
    <t>Maccracken1981</t>
  </si>
  <si>
    <t>Capric-Lauric acid</t>
  </si>
  <si>
    <t>Dimethyl sabacate</t>
  </si>
  <si>
    <t>Feldman1986</t>
  </si>
  <si>
    <t>Polyglycol E600</t>
  </si>
  <si>
    <t>Dincer2002, Lane1980</t>
  </si>
  <si>
    <r>
      <t>Paraffin 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-C</t>
    </r>
    <r>
      <rPr>
        <vertAlign val="subscript"/>
        <sz val="11"/>
        <color theme="1"/>
        <rFont val="Calibri"/>
        <family val="2"/>
        <scheme val="minor"/>
      </rPr>
      <t>24</t>
    </r>
  </si>
  <si>
    <t>Abhat1983</t>
  </si>
  <si>
    <t>34% Mistiric acid + 66% Capric Acid</t>
  </si>
  <si>
    <t>Lane1980</t>
  </si>
  <si>
    <t>I-Dodecanol</t>
  </si>
  <si>
    <r>
      <t>Paraffin C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 xml:space="preserve"> (45-55%)</t>
    </r>
  </si>
  <si>
    <t>Vinyl stearate</t>
  </si>
  <si>
    <t>Abhat1983, Heckenkamp1997, Naumann1989</t>
  </si>
  <si>
    <t>Wada1984</t>
  </si>
  <si>
    <t>Heckenkamp1997</t>
  </si>
  <si>
    <t>Hawes1993, Abhat1983, Naumann1989</t>
  </si>
  <si>
    <r>
      <t>66% 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+ 33.3% MgCl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</si>
  <si>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48% 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+ 4.3% NaCl + 0.4% KCl + 47.3%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</si>
  <si>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47% Ca(NO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-4H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 + 53% Mg(NO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-6H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</si>
  <si>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60% Na(CH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COO)-3H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0 + 40% CO(NH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</si>
  <si>
    <t>Li1991</t>
  </si>
  <si>
    <t>RT 20</t>
  </si>
  <si>
    <t>www.rubitherm.de</t>
  </si>
  <si>
    <t>Climsel C23</t>
  </si>
  <si>
    <t>RT 26</t>
  </si>
  <si>
    <t>RT 25</t>
  </si>
  <si>
    <t>STL 27</t>
  </si>
  <si>
    <t>Mitsubishi Chemical Corportation 2002</t>
  </si>
  <si>
    <t>www.cristopia.com</t>
  </si>
  <si>
    <t>RT 30</t>
  </si>
  <si>
    <t>RT 27</t>
  </si>
  <si>
    <t>TH 29</t>
  </si>
  <si>
    <t>www.teappcm.com</t>
  </si>
  <si>
    <t>RT 32</t>
  </si>
  <si>
    <t>DS 5000</t>
  </si>
  <si>
    <t>Micronal</t>
  </si>
  <si>
    <t>www.micronal.de</t>
  </si>
  <si>
    <t>DS 5007</t>
  </si>
  <si>
    <t>DS 5030</t>
  </si>
  <si>
    <t>DS 5001</t>
  </si>
  <si>
    <t>DS 5008</t>
  </si>
  <si>
    <t>DS 5029</t>
  </si>
  <si>
    <t>RT -9 HC</t>
  </si>
  <si>
    <t>RT -4</t>
  </si>
  <si>
    <t>RT 0</t>
  </si>
  <si>
    <t>RT 2 HC</t>
  </si>
  <si>
    <t>RT 3</t>
  </si>
  <si>
    <t>RT 3 HC</t>
  </si>
  <si>
    <t>RT 4</t>
  </si>
  <si>
    <t>RT 5</t>
  </si>
  <si>
    <t>RT 5 HC</t>
  </si>
  <si>
    <t>RT 6</t>
  </si>
  <si>
    <t>RT 8</t>
  </si>
  <si>
    <t>RT 9</t>
  </si>
  <si>
    <t>RT 10</t>
  </si>
  <si>
    <t>RT 10 HC</t>
  </si>
  <si>
    <t>RT 11 HC</t>
  </si>
  <si>
    <t>RT 12</t>
  </si>
  <si>
    <t>RT 15</t>
  </si>
  <si>
    <t>RT 18 HC</t>
  </si>
  <si>
    <t>RT 21</t>
  </si>
  <si>
    <t>RT 21 HC</t>
  </si>
  <si>
    <t>RT 22 HC</t>
  </si>
  <si>
    <t>RT 24</t>
  </si>
  <si>
    <t>RT 25 HC</t>
  </si>
  <si>
    <t>RT 28 HC</t>
  </si>
  <si>
    <t>RT 31</t>
  </si>
  <si>
    <t>RT 35</t>
  </si>
  <si>
    <t>RT 35 HC</t>
  </si>
  <si>
    <t>RT 42</t>
  </si>
  <si>
    <t>RT 44 HC</t>
  </si>
  <si>
    <t>RT 47</t>
  </si>
  <si>
    <t>RT 50</t>
  </si>
  <si>
    <t>RT 52</t>
  </si>
  <si>
    <t>RT 55</t>
  </si>
  <si>
    <t>RT 58</t>
  </si>
  <si>
    <t>RT 60</t>
  </si>
  <si>
    <t>RT 62</t>
  </si>
  <si>
    <t>RT 65</t>
  </si>
  <si>
    <t>RT 70 HC</t>
  </si>
  <si>
    <t>RT 80 HC</t>
  </si>
  <si>
    <t>RT 82</t>
  </si>
  <si>
    <t>RT 90 HC</t>
  </si>
  <si>
    <t>S117</t>
  </si>
  <si>
    <t>PlusICE</t>
  </si>
  <si>
    <t>www.pcmproducts.net</t>
  </si>
  <si>
    <t>S89</t>
  </si>
  <si>
    <t>S83</t>
  </si>
  <si>
    <t>S72</t>
  </si>
  <si>
    <t>S70</t>
  </si>
  <si>
    <t>S58</t>
  </si>
  <si>
    <t>S50</t>
  </si>
  <si>
    <t>S46</t>
  </si>
  <si>
    <t>S44</t>
  </si>
  <si>
    <t>S34</t>
  </si>
  <si>
    <t>S32</t>
  </si>
  <si>
    <t>S30</t>
  </si>
  <si>
    <t>S25</t>
  </si>
  <si>
    <t>S23</t>
  </si>
  <si>
    <t>S21</t>
  </si>
  <si>
    <t>S19</t>
  </si>
  <si>
    <t>S17</t>
  </si>
  <si>
    <t>S15</t>
  </si>
  <si>
    <t>S13</t>
  </si>
  <si>
    <t>S10</t>
  </si>
  <si>
    <t>S8</t>
  </si>
  <si>
    <t>S7</t>
  </si>
  <si>
    <t>A164</t>
  </si>
  <si>
    <t>not determined</t>
  </si>
  <si>
    <t>A155</t>
  </si>
  <si>
    <t>A144</t>
  </si>
  <si>
    <t>A133</t>
  </si>
  <si>
    <t>A118</t>
  </si>
  <si>
    <t>A95</t>
  </si>
  <si>
    <t>A82</t>
  </si>
  <si>
    <t>A70</t>
  </si>
  <si>
    <t>A62</t>
  </si>
  <si>
    <t>A60H</t>
  </si>
  <si>
    <t>A58H</t>
  </si>
  <si>
    <t>A58</t>
  </si>
  <si>
    <t>A55</t>
  </si>
  <si>
    <t>A53H</t>
  </si>
  <si>
    <t>A52</t>
  </si>
  <si>
    <t>A50</t>
  </si>
  <si>
    <t>A48</t>
  </si>
  <si>
    <t>A46</t>
  </si>
  <si>
    <t>A44</t>
  </si>
  <si>
    <t>A43</t>
  </si>
  <si>
    <t>A42</t>
  </si>
  <si>
    <t>A40</t>
  </si>
  <si>
    <t>A39</t>
  </si>
  <si>
    <t>A37</t>
  </si>
  <si>
    <t>A36</t>
  </si>
  <si>
    <t>A32</t>
  </si>
  <si>
    <t>A29</t>
  </si>
  <si>
    <t>A28</t>
  </si>
  <si>
    <t>A26</t>
  </si>
  <si>
    <t>A25H</t>
  </si>
  <si>
    <t>A25</t>
  </si>
  <si>
    <t>A24</t>
  </si>
  <si>
    <t>A23</t>
  </si>
  <si>
    <t>A22H</t>
  </si>
  <si>
    <t>A22</t>
  </si>
  <si>
    <t>A17</t>
  </si>
  <si>
    <t>A16</t>
  </si>
  <si>
    <t>A15</t>
  </si>
  <si>
    <t>A9</t>
  </si>
  <si>
    <t>A8</t>
  </si>
  <si>
    <t>A6</t>
  </si>
  <si>
    <t>A4</t>
  </si>
  <si>
    <t>A3</t>
  </si>
  <si>
    <t>A2</t>
  </si>
  <si>
    <t>E0</t>
  </si>
  <si>
    <t>E-2</t>
  </si>
  <si>
    <t>E-3</t>
  </si>
  <si>
    <t>E-6</t>
  </si>
  <si>
    <t>E-10</t>
  </si>
  <si>
    <t>E-11</t>
  </si>
  <si>
    <t>E-12</t>
  </si>
  <si>
    <t>E-14</t>
  </si>
  <si>
    <t>E-15</t>
  </si>
  <si>
    <t>E-19</t>
  </si>
  <si>
    <t>E-21</t>
  </si>
  <si>
    <t>E-22</t>
  </si>
  <si>
    <t>E-26</t>
  </si>
  <si>
    <t>E-29</t>
  </si>
  <si>
    <t>E-32</t>
  </si>
  <si>
    <t>E-34</t>
  </si>
  <si>
    <t>E-37</t>
  </si>
  <si>
    <t>E-50</t>
  </si>
  <si>
    <t>E-75</t>
  </si>
  <si>
    <t>E-78</t>
  </si>
  <si>
    <t>E-90</t>
  </si>
  <si>
    <t>E-114</t>
  </si>
  <si>
    <t>PCM-HS26N</t>
  </si>
  <si>
    <t>SAVENRG</t>
  </si>
  <si>
    <t>www.rgees.com</t>
  </si>
  <si>
    <t>PCM-HS23N</t>
  </si>
  <si>
    <t>PCM-HS10N</t>
  </si>
  <si>
    <t>PCM-HS07N</t>
  </si>
  <si>
    <t>PCM-HS01P</t>
  </si>
  <si>
    <t>PCM-OM05P</t>
  </si>
  <si>
    <t>PCM-0M06P</t>
  </si>
  <si>
    <t>PCM-0M08P</t>
  </si>
  <si>
    <t>PCM-0M11P</t>
  </si>
  <si>
    <t>PCM-0M21P</t>
  </si>
  <si>
    <t>PCM-H22P</t>
  </si>
  <si>
    <t>PCM-HS24P</t>
  </si>
  <si>
    <t>PCM-HS29P</t>
  </si>
  <si>
    <t>PCM-OM32P</t>
  </si>
  <si>
    <t>PCM-OM35P</t>
  </si>
  <si>
    <t>PCM-HS34P</t>
  </si>
  <si>
    <t>PCM-OM37P</t>
  </si>
  <si>
    <t>bio-based</t>
  </si>
  <si>
    <t>PCM-OM46P</t>
  </si>
  <si>
    <t>PCM-OM48P</t>
  </si>
  <si>
    <t>PCM-OM53P</t>
  </si>
  <si>
    <t>PCM-OM65P</t>
  </si>
  <si>
    <t>PCM-HS89P</t>
  </si>
  <si>
    <t>MPCM -30</t>
  </si>
  <si>
    <t>Microtek</t>
  </si>
  <si>
    <t>www.microteklabs.com</t>
  </si>
  <si>
    <t>MPCM -30D</t>
  </si>
  <si>
    <t>MPCM -10</t>
  </si>
  <si>
    <t>MPCM -10D</t>
  </si>
  <si>
    <t>MPCM 6</t>
  </si>
  <si>
    <t>MPCM 6D</t>
  </si>
  <si>
    <t>MPCM 18</t>
  </si>
  <si>
    <t>MPCM 18D</t>
  </si>
  <si>
    <t>MPCM 28</t>
  </si>
  <si>
    <t>MPCM 28D</t>
  </si>
  <si>
    <t>MPCM28D-IR</t>
  </si>
  <si>
    <t>MPCM 37</t>
  </si>
  <si>
    <t>MPCM 37D</t>
  </si>
  <si>
    <t>MPCM 43D</t>
  </si>
  <si>
    <t>MPCM 56D</t>
  </si>
  <si>
    <r>
      <t>n-</t>
    </r>
    <r>
      <rPr>
        <sz val="11"/>
        <color theme="1"/>
        <rFont val="Calibri"/>
        <family val="2"/>
        <scheme val="minor"/>
      </rPr>
      <t>Dodecane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</si>
  <si>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</si>
  <si>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Sarier2013</t>
  </si>
  <si>
    <r>
      <t>n-</t>
    </r>
    <r>
      <rPr>
        <sz val="11"/>
        <color theme="1"/>
        <rFont val="Calibri"/>
        <family val="2"/>
        <scheme val="minor"/>
      </rPr>
      <t>Tridecane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</si>
  <si>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</si>
  <si>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r>
      <t>n-</t>
    </r>
    <r>
      <rPr>
        <sz val="11"/>
        <color theme="1"/>
        <rFont val="Calibri"/>
        <family val="2"/>
        <scheme val="minor"/>
      </rPr>
      <t>Tetradecane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</si>
  <si>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</si>
  <si>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r>
      <t>n-</t>
    </r>
    <r>
      <rPr>
        <sz val="11"/>
        <color theme="1"/>
        <rFont val="Calibri"/>
        <family val="2"/>
        <scheme val="minor"/>
      </rPr>
      <t>Pentadecane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</si>
  <si>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</si>
  <si>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n-Hexadecane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</si>
  <si>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</si>
  <si>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n-Heptadecane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</si>
  <si>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</si>
  <si>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n-Octadecane</t>
  </si>
  <si>
    <t>n-Nonodecane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</si>
  <si>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</si>
  <si>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n-Eicosane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</si>
  <si>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</si>
  <si>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n-Heneicosane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</si>
  <si>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</si>
  <si>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n-Docosane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</si>
  <si>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</si>
  <si>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n-Tricosane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</si>
  <si>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</si>
  <si>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n-Tetracosane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</si>
  <si>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22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</si>
  <si>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n-Pentacosane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</si>
  <si>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</si>
  <si>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n-Hexacosane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</si>
  <si>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</si>
  <si>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n-Heptacosane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</si>
  <si>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</si>
  <si>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n-Octacosane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</si>
  <si>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26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</si>
  <si>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n-Butanoic acid</t>
  </si>
  <si>
    <t>Fatty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</si>
  <si>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COOH</t>
    </r>
  </si>
  <si>
    <t>l</t>
  </si>
  <si>
    <t>n-Hexanoic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</si>
  <si>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COOH</t>
    </r>
  </si>
  <si>
    <t>n-Octanoic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</si>
  <si>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COOH</t>
    </r>
  </si>
  <si>
    <t>n-Decanoic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</si>
  <si>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COOH</t>
    </r>
  </si>
  <si>
    <t>n-Dodecanoic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</si>
  <si>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COOH</t>
    </r>
  </si>
  <si>
    <t>n-Tridecanoic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</si>
  <si>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COOH</t>
    </r>
  </si>
  <si>
    <t>n-Tetradecanoic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</si>
  <si>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COOH</t>
    </r>
  </si>
  <si>
    <t>n-Pentadecanoic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</si>
  <si>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COOH</t>
    </r>
  </si>
  <si>
    <t>n-Hexadecanoic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</si>
  <si>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COOH</t>
    </r>
  </si>
  <si>
    <t>n-Heptadecanoic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</si>
  <si>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COOH</t>
    </r>
  </si>
  <si>
    <t>n-Octadecanoic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</si>
  <si>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COOH</t>
    </r>
  </si>
  <si>
    <t>n-Nonadecanoic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</si>
  <si>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COOH</t>
    </r>
  </si>
  <si>
    <t>n-Eicosanoic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</si>
  <si>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COOH</t>
    </r>
  </si>
  <si>
    <t>n-Heneicosanoic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</si>
  <si>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COOH</t>
    </r>
  </si>
  <si>
    <t>n-Tricosanoic acid</t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</si>
  <si>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COOH</t>
    </r>
  </si>
  <si>
    <t>Lauric-palmistic</t>
  </si>
  <si>
    <t>Lauric-myristic</t>
  </si>
  <si>
    <t>Lauric-stearic</t>
  </si>
  <si>
    <t>Myristic-stearic</t>
  </si>
  <si>
    <t>Myristic-palmitic</t>
  </si>
  <si>
    <t>Palmitic-stearic</t>
  </si>
  <si>
    <t>Capric-lauric</t>
  </si>
  <si>
    <t>Capric-palmitic</t>
  </si>
  <si>
    <t>Capric-myristic</t>
  </si>
  <si>
    <t>Capric-stearic</t>
  </si>
  <si>
    <t>Glycerol trimysristate</t>
  </si>
  <si>
    <r>
      <t>C</t>
    </r>
    <r>
      <rPr>
        <vertAlign val="subscript"/>
        <sz val="11"/>
        <color theme="1"/>
        <rFont val="Calibri"/>
        <family val="2"/>
        <scheme val="minor"/>
      </rPr>
      <t>45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86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</si>
  <si>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t>Glycerol triplamitate</t>
  </si>
  <si>
    <r>
      <t>C</t>
    </r>
    <r>
      <rPr>
        <vertAlign val="subscript"/>
        <sz val="11"/>
        <color theme="1"/>
        <rFont val="Calibri"/>
        <family val="2"/>
        <scheme val="minor"/>
      </rPr>
      <t>51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98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</si>
  <si>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t>Glycerol tristearate</t>
  </si>
  <si>
    <r>
      <t>C</t>
    </r>
    <r>
      <rPr>
        <vertAlign val="subscript"/>
        <sz val="11"/>
        <color theme="1"/>
        <rFont val="Calibri"/>
        <family val="2"/>
        <scheme val="minor"/>
      </rPr>
      <t>57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110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</si>
  <si>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t>Ethylenglycol distearate</t>
  </si>
  <si>
    <r>
      <t>C</t>
    </r>
    <r>
      <rPr>
        <vertAlign val="subscript"/>
        <sz val="11"/>
        <color theme="1"/>
        <rFont val="Calibri"/>
        <family val="2"/>
        <scheme val="minor"/>
      </rPr>
      <t>38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74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</si>
  <si>
    <t>Erythritol tetrapalmitate</t>
  </si>
  <si>
    <r>
      <t>C</t>
    </r>
    <r>
      <rPr>
        <vertAlign val="subscript"/>
        <sz val="11"/>
        <color theme="1"/>
        <rFont val="Calibri"/>
        <family val="2"/>
        <scheme val="minor"/>
      </rPr>
      <t>68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130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</si>
  <si>
    <t>Erythritol tetrastearate</t>
  </si>
  <si>
    <r>
      <t>C</t>
    </r>
    <r>
      <rPr>
        <vertAlign val="subscript"/>
        <sz val="11"/>
        <color theme="1"/>
        <rFont val="Calibri"/>
        <family val="2"/>
        <scheme val="minor"/>
      </rPr>
      <t>76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146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4</t>
    </r>
  </si>
  <si>
    <t>Galactitol hexapalmitate</t>
  </si>
  <si>
    <r>
      <t>C</t>
    </r>
    <r>
      <rPr>
        <vertAlign val="subscript"/>
        <sz val="11"/>
        <color theme="1"/>
        <rFont val="Calibri"/>
        <family val="2"/>
        <scheme val="minor"/>
      </rPr>
      <t>102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</si>
  <si>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t>Galactitol hexastearate</t>
  </si>
  <si>
    <r>
      <t>C</t>
    </r>
    <r>
      <rPr>
        <vertAlign val="subscript"/>
        <sz val="11"/>
        <color theme="1"/>
        <rFont val="Calibri"/>
        <family val="2"/>
        <scheme val="minor"/>
      </rPr>
      <t>104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6</t>
    </r>
  </si>
  <si>
    <t>Tetradecyl tridecanoate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</si>
  <si>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)</t>
    </r>
  </si>
  <si>
    <t>Tetradecyl pentadcanoate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</si>
  <si>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</t>
    </r>
  </si>
  <si>
    <t>Tetradecyl heptadecanoate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</si>
  <si>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>)</t>
    </r>
  </si>
  <si>
    <t>Tetradecyl nonadecanoate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</si>
  <si>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18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37</t>
    </r>
    <r>
      <rPr>
        <sz val="11"/>
        <color theme="1"/>
        <rFont val="Calibri"/>
        <family val="2"/>
        <scheme val="minor"/>
      </rPr>
      <t>)</t>
    </r>
  </si>
  <si>
    <t>Tetradecyl dodecanoate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</si>
  <si>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23</t>
    </r>
    <r>
      <rPr>
        <sz val="11"/>
        <color theme="1"/>
        <rFont val="Calibri"/>
        <family val="2"/>
        <scheme val="minor"/>
      </rPr>
      <t>)</t>
    </r>
  </si>
  <si>
    <t>Tetradecyl tetradecanoate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</si>
  <si>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27</t>
    </r>
    <r>
      <rPr>
        <sz val="11"/>
        <color theme="1"/>
        <rFont val="Calibri"/>
        <family val="2"/>
        <scheme val="minor"/>
      </rPr>
      <t>)</t>
    </r>
  </si>
  <si>
    <t>Tetradecyl hexadecanoate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</si>
  <si>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>)</t>
    </r>
  </si>
  <si>
    <t>Tetradecyl octadecanoate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</si>
  <si>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35</t>
    </r>
    <r>
      <rPr>
        <sz val="11"/>
        <color theme="1"/>
        <rFont val="Calibri"/>
        <family val="2"/>
        <scheme val="minor"/>
      </rPr>
      <t>)</t>
    </r>
  </si>
  <si>
    <t>Tetradecyl eicosanoate</t>
  </si>
  <si>
    <r>
      <rPr>
        <sz val="11"/>
        <color theme="1"/>
        <rFont val="Calibri"/>
        <family val="2"/>
        <scheme val="minor"/>
      </rPr>
      <t>(C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29</t>
    </r>
    <r>
      <rPr>
        <sz val="11"/>
        <color theme="1"/>
        <rFont val="Calibri"/>
        <family val="2"/>
        <scheme val="minor"/>
      </rPr>
      <t>)COO(C</t>
    </r>
    <r>
      <rPr>
        <vertAlign val="subscript"/>
        <sz val="11"/>
        <color theme="1"/>
        <rFont val="Calibri"/>
        <family val="2"/>
        <scheme val="minor"/>
      </rPr>
      <t>19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39</t>
    </r>
    <r>
      <rPr>
        <sz val="11"/>
        <color theme="1"/>
        <rFont val="Calibri"/>
        <family val="2"/>
        <scheme val="minor"/>
      </rPr>
      <t>)</t>
    </r>
  </si>
  <si>
    <t>Didecyl carbonate</t>
  </si>
  <si>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OCOO(CH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</si>
  <si>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Dodecyl carbonate</t>
  </si>
  <si>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OCOO(CH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</si>
  <si>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Tetradecyl carbonate</t>
  </si>
  <si>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OCOO(CH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</si>
  <si>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Hexadecyl carbonate</t>
  </si>
  <si>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OCOO(CH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</si>
  <si>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Octadecyl carbonate</t>
  </si>
  <si>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OCOO(CH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>CH</t>
    </r>
    <r>
      <rPr>
        <vertAlign val="subscript"/>
        <sz val="11"/>
        <color theme="1"/>
        <rFont val="Calibri"/>
        <family val="2"/>
        <scheme val="minor"/>
      </rPr>
      <t>3</t>
    </r>
  </si>
  <si>
    <t>Latest 29 T</t>
  </si>
  <si>
    <t>http://www.teappcm.com/</t>
  </si>
  <si>
    <t>Latest 25 T</t>
  </si>
  <si>
    <t>Latest 20 T</t>
  </si>
  <si>
    <t>Latest 18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</si>
</sst>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4" xfId="0" applyFont="1" applyFill="1" applyBorder="1"/>
    <xf numFmtId="0" fontId="3" fillId="0" borderId="0" xfId="0" applyFont="1" applyFill="1" applyBorder="1"/>
    <xf numFmtId="0" fontId="0" fillId="0" borderId="5" xfId="0" applyFill="1" applyBorder="1"/>
    <xf numFmtId="0" fontId="2" fillId="0" borderId="0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0" fillId="0" borderId="7" xfId="0" applyFill="1" applyBorder="1"/>
    <xf numFmtId="14" fontId="1" fillId="0" borderId="7" xfId="0" applyNumberFormat="1" applyFont="1" applyFill="1" applyBorder="1"/>
    <xf numFmtId="14" fontId="1" fillId="0" borderId="8" xfId="0" applyNumberFormat="1" applyFont="1" applyFill="1" applyBorder="1"/>
    <xf numFmtId="0" fontId="0" fillId="0" borderId="0" xfId="0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5" borderId="21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24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1" fillId="5" borderId="2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7" borderId="2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1" xfId="0" applyFill="1" applyBorder="1"/>
    <xf numFmtId="0" fontId="0" fillId="0" borderId="2" xfId="0" applyFill="1" applyBorder="1" applyAlignment="1"/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wrapText="1"/>
    </xf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NumberFormat="1"/>
    <xf numFmtId="0" fontId="0" fillId="0" borderId="0" xfId="0" applyFont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limator.com/" TargetMode="External"/><Relationship Id="rId13" Type="http://schemas.openxmlformats.org/officeDocument/2006/relationships/hyperlink" Target="http://www.rgees.com/" TargetMode="External"/><Relationship Id="rId18" Type="http://schemas.openxmlformats.org/officeDocument/2006/relationships/hyperlink" Target="http://www.microteklabs.com/" TargetMode="External"/><Relationship Id="rId3" Type="http://schemas.openxmlformats.org/officeDocument/2006/relationships/hyperlink" Target="http://www.climator.com/" TargetMode="External"/><Relationship Id="rId21" Type="http://schemas.openxmlformats.org/officeDocument/2006/relationships/hyperlink" Target="http://www.climator.com/" TargetMode="External"/><Relationship Id="rId7" Type="http://schemas.openxmlformats.org/officeDocument/2006/relationships/hyperlink" Target="http://www.teappcm.com/" TargetMode="External"/><Relationship Id="rId12" Type="http://schemas.openxmlformats.org/officeDocument/2006/relationships/hyperlink" Target="http://www.pcmproducts.net/" TargetMode="External"/><Relationship Id="rId17" Type="http://schemas.openxmlformats.org/officeDocument/2006/relationships/hyperlink" Target="http://www.puretemp.com/" TargetMode="External"/><Relationship Id="rId2" Type="http://schemas.openxmlformats.org/officeDocument/2006/relationships/hyperlink" Target="http://www.climator.com/" TargetMode="External"/><Relationship Id="rId16" Type="http://schemas.openxmlformats.org/officeDocument/2006/relationships/hyperlink" Target="http://www.puretemp.com/" TargetMode="External"/><Relationship Id="rId20" Type="http://schemas.openxmlformats.org/officeDocument/2006/relationships/hyperlink" Target="http://www.rubitherm.de/" TargetMode="External"/><Relationship Id="rId1" Type="http://schemas.openxmlformats.org/officeDocument/2006/relationships/hyperlink" Target="http://www.rubitherm.de/" TargetMode="External"/><Relationship Id="rId6" Type="http://schemas.openxmlformats.org/officeDocument/2006/relationships/hyperlink" Target="http://www.rubitherm.de/" TargetMode="External"/><Relationship Id="rId11" Type="http://schemas.openxmlformats.org/officeDocument/2006/relationships/hyperlink" Target="http://www.rubitherm.de/" TargetMode="External"/><Relationship Id="rId5" Type="http://schemas.openxmlformats.org/officeDocument/2006/relationships/hyperlink" Target="http://www.cristopia.com/" TargetMode="External"/><Relationship Id="rId15" Type="http://schemas.openxmlformats.org/officeDocument/2006/relationships/hyperlink" Target="http://www.rgees.com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micronal.de/" TargetMode="External"/><Relationship Id="rId19" Type="http://schemas.openxmlformats.org/officeDocument/2006/relationships/hyperlink" Target="http://www.microteklabs.com/" TargetMode="External"/><Relationship Id="rId4" Type="http://schemas.openxmlformats.org/officeDocument/2006/relationships/hyperlink" Target="http://www.rubitherm.de/" TargetMode="External"/><Relationship Id="rId9" Type="http://schemas.openxmlformats.org/officeDocument/2006/relationships/hyperlink" Target="http://www.rubitherm.de/" TargetMode="External"/><Relationship Id="rId14" Type="http://schemas.openxmlformats.org/officeDocument/2006/relationships/hyperlink" Target="http://www.rgees.com/" TargetMode="External"/><Relationship Id="rId22" Type="http://schemas.openxmlformats.org/officeDocument/2006/relationships/hyperlink" Target="http://www.clima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0"/>
  <sheetViews>
    <sheetView tabSelected="1" zoomScaleNormal="100" workbookViewId="0">
      <pane ySplit="3636" topLeftCell="A391" activePane="bottomLeft"/>
      <selection activeCell="M8" sqref="M8:M9"/>
      <selection pane="bottomLeft" activeCell="M11" sqref="M11"/>
    </sheetView>
  </sheetViews>
  <sheetFormatPr defaultRowHeight="14.4" x14ac:dyDescent="0.3"/>
  <cols>
    <col min="1" max="1" width="20.77734375" customWidth="1"/>
    <col min="2" max="2" width="13.44140625" customWidth="1"/>
    <col min="3" max="3" width="18.5546875" bestFit="1" customWidth="1"/>
    <col min="4" max="4" width="10.88671875" customWidth="1"/>
    <col min="5" max="5" width="10.77734375" style="17" bestFit="1" customWidth="1"/>
    <col min="6" max="6" width="8.5546875" style="17" customWidth="1"/>
    <col min="7" max="8" width="10.88671875" style="17" bestFit="1" customWidth="1"/>
    <col min="9" max="9" width="8.109375" bestFit="1" customWidth="1"/>
    <col min="10" max="11" width="4" bestFit="1" customWidth="1"/>
    <col min="12" max="12" width="11.5546875" customWidth="1"/>
    <col min="13" max="13" width="12.33203125" bestFit="1" customWidth="1"/>
    <col min="14" max="14" width="3.5546875" bestFit="1" customWidth="1"/>
    <col min="15" max="15" width="3.44140625" bestFit="1" customWidth="1"/>
    <col min="16" max="16" width="11.88671875" bestFit="1" customWidth="1"/>
    <col min="17" max="17" width="4.77734375" customWidth="1"/>
    <col min="18" max="18" width="4" bestFit="1" customWidth="1"/>
    <col min="19" max="19" width="13.5546875" customWidth="1"/>
    <col min="20" max="20" width="13.33203125" customWidth="1"/>
    <col min="21" max="21" width="45.5546875" style="7" customWidth="1"/>
    <col min="22" max="22" width="28.109375" bestFit="1" customWidth="1"/>
  </cols>
  <sheetData>
    <row r="1" spans="1:22" ht="18" x14ac:dyDescent="0.35">
      <c r="A1" s="1" t="s">
        <v>0</v>
      </c>
      <c r="B1" s="2"/>
      <c r="C1" s="3"/>
      <c r="D1" s="3"/>
      <c r="E1" s="3"/>
      <c r="F1" s="3"/>
      <c r="G1" s="3"/>
      <c r="H1" s="4"/>
      <c r="I1" s="5"/>
      <c r="J1" s="5"/>
      <c r="K1" s="5"/>
      <c r="L1" s="5"/>
      <c r="M1" s="6"/>
      <c r="N1" s="6"/>
      <c r="O1" s="6"/>
    </row>
    <row r="2" spans="1:22" ht="18" x14ac:dyDescent="0.35">
      <c r="A2" s="8" t="s">
        <v>1</v>
      </c>
      <c r="B2" s="9"/>
      <c r="C2" s="5"/>
      <c r="D2" s="5"/>
      <c r="E2" s="5"/>
      <c r="F2" s="5"/>
      <c r="G2" s="5"/>
      <c r="H2" s="10"/>
      <c r="I2" s="5"/>
      <c r="J2" s="5"/>
      <c r="K2" s="5"/>
      <c r="L2" s="5"/>
      <c r="M2" s="6"/>
      <c r="N2" s="6"/>
      <c r="O2" s="6"/>
    </row>
    <row r="3" spans="1:22" ht="18" x14ac:dyDescent="0.35">
      <c r="A3" s="8" t="s">
        <v>2</v>
      </c>
      <c r="B3" s="9"/>
      <c r="C3" s="11"/>
      <c r="D3" s="5"/>
      <c r="E3" s="5"/>
      <c r="F3" s="5"/>
      <c r="G3" s="5"/>
      <c r="H3" s="10"/>
      <c r="I3" s="5"/>
      <c r="J3" s="5"/>
      <c r="K3" s="5"/>
      <c r="L3" s="5"/>
      <c r="M3" s="6"/>
      <c r="N3" s="6"/>
      <c r="O3" s="6"/>
    </row>
    <row r="4" spans="1:22" ht="18.600000000000001" thickBot="1" x14ac:dyDescent="0.4">
      <c r="A4" s="12" t="s">
        <v>3</v>
      </c>
      <c r="B4" s="13"/>
      <c r="C4" s="14"/>
      <c r="D4" s="14"/>
      <c r="E4" s="15">
        <v>41569</v>
      </c>
      <c r="F4" s="15"/>
      <c r="G4" s="15"/>
      <c r="H4" s="16"/>
      <c r="I4" s="5"/>
      <c r="J4" s="5"/>
      <c r="K4" s="5"/>
      <c r="L4" s="5"/>
      <c r="M4" s="6"/>
      <c r="N4" s="6"/>
      <c r="O4" s="6"/>
    </row>
    <row r="7" spans="1:22" ht="15" thickBot="1" x14ac:dyDescent="0.35"/>
    <row r="8" spans="1:22" ht="15.6" x14ac:dyDescent="0.35">
      <c r="A8" s="18" t="s">
        <v>4</v>
      </c>
      <c r="B8" s="18" t="s">
        <v>5</v>
      </c>
      <c r="C8" s="19" t="s">
        <v>6</v>
      </c>
      <c r="D8" s="19" t="s">
        <v>7</v>
      </c>
      <c r="E8" s="20" t="s">
        <v>8</v>
      </c>
      <c r="F8" s="21"/>
      <c r="G8" s="21"/>
      <c r="H8" s="22"/>
      <c r="I8" s="23" t="s">
        <v>9</v>
      </c>
      <c r="J8" s="24" t="s">
        <v>10</v>
      </c>
      <c r="K8" s="25"/>
      <c r="L8" s="26" t="s">
        <v>11</v>
      </c>
      <c r="M8" s="27" t="s">
        <v>12</v>
      </c>
      <c r="N8" s="28" t="s">
        <v>10</v>
      </c>
      <c r="O8" s="29"/>
      <c r="P8" s="30" t="s">
        <v>13</v>
      </c>
      <c r="Q8" s="31" t="s">
        <v>10</v>
      </c>
      <c r="R8" s="32"/>
      <c r="S8" s="33" t="s">
        <v>14</v>
      </c>
      <c r="T8" s="34" t="s">
        <v>15</v>
      </c>
      <c r="U8" s="19" t="s">
        <v>16</v>
      </c>
      <c r="V8" s="19" t="s">
        <v>17</v>
      </c>
    </row>
    <row r="9" spans="1:22" x14ac:dyDescent="0.3">
      <c r="A9" s="35"/>
      <c r="B9" s="35"/>
      <c r="C9" s="36"/>
      <c r="D9" s="36"/>
      <c r="E9" s="20" t="s">
        <v>18</v>
      </c>
      <c r="F9" s="37"/>
      <c r="G9" s="21" t="s">
        <v>19</v>
      </c>
      <c r="H9" s="22"/>
      <c r="I9" s="38"/>
      <c r="J9" s="39"/>
      <c r="K9" s="40"/>
      <c r="L9" s="41"/>
      <c r="M9" s="42"/>
      <c r="N9" s="43"/>
      <c r="O9" s="44"/>
      <c r="P9" s="45"/>
      <c r="Q9" s="46"/>
      <c r="R9" s="47"/>
      <c r="S9" s="48"/>
      <c r="T9" s="49"/>
      <c r="U9" s="36"/>
      <c r="V9" s="36"/>
    </row>
    <row r="10" spans="1:22" ht="16.8" thickBot="1" x14ac:dyDescent="0.35">
      <c r="A10" s="50"/>
      <c r="B10" s="50"/>
      <c r="C10" s="51"/>
      <c r="D10" s="51"/>
      <c r="E10" s="52" t="s">
        <v>20</v>
      </c>
      <c r="F10" s="52" t="s">
        <v>21</v>
      </c>
      <c r="G10" s="52" t="s">
        <v>20</v>
      </c>
      <c r="H10" s="53" t="s">
        <v>21</v>
      </c>
      <c r="I10" s="54" t="s">
        <v>22</v>
      </c>
      <c r="J10" s="55" t="s">
        <v>20</v>
      </c>
      <c r="K10" s="56" t="s">
        <v>21</v>
      </c>
      <c r="L10" s="57" t="s">
        <v>23</v>
      </c>
      <c r="M10" s="58" t="s">
        <v>24</v>
      </c>
      <c r="N10" s="59" t="s">
        <v>20</v>
      </c>
      <c r="O10" s="60" t="s">
        <v>21</v>
      </c>
      <c r="P10" s="61" t="s">
        <v>25</v>
      </c>
      <c r="Q10" s="62" t="s">
        <v>20</v>
      </c>
      <c r="R10" s="63" t="s">
        <v>21</v>
      </c>
      <c r="S10" s="64" t="s">
        <v>26</v>
      </c>
      <c r="T10" s="65"/>
      <c r="U10" s="51"/>
      <c r="V10" s="51"/>
    </row>
    <row r="11" spans="1:22" ht="28.8" x14ac:dyDescent="0.3">
      <c r="A11" t="s">
        <v>27</v>
      </c>
      <c r="B11" t="s">
        <v>28</v>
      </c>
      <c r="C11" s="17"/>
      <c r="D11" t="s">
        <v>29</v>
      </c>
      <c r="E11" s="66">
        <v>-37</v>
      </c>
      <c r="F11" s="66">
        <f t="shared" ref="F11:H258" si="0">E11*1.8+32</f>
        <v>-34.600000000000009</v>
      </c>
      <c r="I11">
        <v>880</v>
      </c>
      <c r="L11">
        <v>147</v>
      </c>
      <c r="M11">
        <v>1.39</v>
      </c>
      <c r="P11" s="17"/>
      <c r="Q11" s="17"/>
      <c r="R11" s="17"/>
      <c r="S11" s="17">
        <f>I11*M11</f>
        <v>1223.1999999999998</v>
      </c>
      <c r="T11" t="s">
        <v>30</v>
      </c>
      <c r="U11" s="7" t="s">
        <v>31</v>
      </c>
      <c r="V11" s="67" t="s">
        <v>32</v>
      </c>
    </row>
    <row r="12" spans="1:22" ht="28.8" x14ac:dyDescent="0.3">
      <c r="A12" t="s">
        <v>33</v>
      </c>
      <c r="B12" t="s">
        <v>28</v>
      </c>
      <c r="C12" s="17"/>
      <c r="D12" t="s">
        <v>29</v>
      </c>
      <c r="E12" s="66">
        <v>-23</v>
      </c>
      <c r="F12" s="66">
        <f t="shared" si="0"/>
        <v>-9.3999999999999986</v>
      </c>
      <c r="I12">
        <v>860</v>
      </c>
      <c r="L12">
        <v>145</v>
      </c>
      <c r="M12">
        <v>2.11</v>
      </c>
      <c r="P12" s="17"/>
      <c r="Q12" s="17"/>
      <c r="R12" s="17"/>
      <c r="S12" s="17">
        <f t="shared" ref="S12:S75" si="1">I12*M12</f>
        <v>1814.6</v>
      </c>
      <c r="T12" t="s">
        <v>30</v>
      </c>
      <c r="U12" s="7" t="s">
        <v>31</v>
      </c>
      <c r="V12" s="67" t="s">
        <v>32</v>
      </c>
    </row>
    <row r="13" spans="1:22" ht="28.8" x14ac:dyDescent="0.3">
      <c r="A13" t="s">
        <v>34</v>
      </c>
      <c r="B13" t="s">
        <v>28</v>
      </c>
      <c r="C13" s="17"/>
      <c r="D13" t="s">
        <v>29</v>
      </c>
      <c r="E13" s="66">
        <v>-21</v>
      </c>
      <c r="F13" s="66">
        <f t="shared" si="0"/>
        <v>-5.8000000000000043</v>
      </c>
      <c r="I13">
        <v>1060</v>
      </c>
      <c r="L13">
        <v>240</v>
      </c>
      <c r="M13">
        <v>1.83</v>
      </c>
      <c r="P13" s="17"/>
      <c r="Q13" s="17"/>
      <c r="R13" s="17"/>
      <c r="S13" s="17">
        <f t="shared" si="1"/>
        <v>1939.8000000000002</v>
      </c>
      <c r="T13" t="s">
        <v>30</v>
      </c>
      <c r="U13" s="7" t="s">
        <v>35</v>
      </c>
      <c r="V13" s="67" t="s">
        <v>32</v>
      </c>
    </row>
    <row r="14" spans="1:22" ht="28.8" x14ac:dyDescent="0.3">
      <c r="A14" t="s">
        <v>36</v>
      </c>
      <c r="B14" t="s">
        <v>28</v>
      </c>
      <c r="C14" s="17"/>
      <c r="D14" t="s">
        <v>29</v>
      </c>
      <c r="E14" s="68">
        <v>-17</v>
      </c>
      <c r="F14" s="66">
        <f t="shared" si="0"/>
        <v>1.3999999999999986</v>
      </c>
      <c r="I14">
        <v>860</v>
      </c>
      <c r="L14">
        <v>145</v>
      </c>
      <c r="M14">
        <v>1.74</v>
      </c>
      <c r="P14" s="17"/>
      <c r="Q14" s="17"/>
      <c r="R14" s="17"/>
      <c r="S14" s="17">
        <f t="shared" si="1"/>
        <v>1496.4</v>
      </c>
      <c r="T14" t="s">
        <v>30</v>
      </c>
      <c r="U14" s="7" t="s">
        <v>31</v>
      </c>
      <c r="V14" s="67" t="s">
        <v>32</v>
      </c>
    </row>
    <row r="15" spans="1:22" ht="28.8" x14ac:dyDescent="0.3">
      <c r="A15" t="s">
        <v>37</v>
      </c>
      <c r="B15" t="s">
        <v>28</v>
      </c>
      <c r="C15" s="17"/>
      <c r="D15" t="s">
        <v>29</v>
      </c>
      <c r="E15" s="68">
        <v>-15</v>
      </c>
      <c r="F15" s="66">
        <f t="shared" si="0"/>
        <v>5</v>
      </c>
      <c r="I15">
        <v>1030</v>
      </c>
      <c r="L15">
        <v>286</v>
      </c>
      <c r="M15">
        <v>1.84</v>
      </c>
      <c r="P15" s="17"/>
      <c r="Q15" s="17"/>
      <c r="R15" s="17"/>
      <c r="S15" s="17">
        <f t="shared" si="1"/>
        <v>1895.2</v>
      </c>
      <c r="T15" t="s">
        <v>30</v>
      </c>
      <c r="U15" s="7" t="s">
        <v>38</v>
      </c>
      <c r="V15" s="67" t="s">
        <v>32</v>
      </c>
    </row>
    <row r="16" spans="1:22" ht="28.8" x14ac:dyDescent="0.3">
      <c r="A16" t="s">
        <v>39</v>
      </c>
      <c r="B16" t="s">
        <v>28</v>
      </c>
      <c r="C16" s="17"/>
      <c r="D16" t="s">
        <v>29</v>
      </c>
      <c r="E16" s="68">
        <v>-12</v>
      </c>
      <c r="F16" s="66">
        <f t="shared" si="0"/>
        <v>10.399999999999999</v>
      </c>
      <c r="I16">
        <v>870</v>
      </c>
      <c r="L16">
        <v>168</v>
      </c>
      <c r="M16">
        <v>1.86</v>
      </c>
      <c r="P16" s="17"/>
      <c r="Q16" s="17"/>
      <c r="R16" s="17"/>
      <c r="S16" s="17">
        <f t="shared" si="1"/>
        <v>1618.2</v>
      </c>
      <c r="T16" t="s">
        <v>30</v>
      </c>
      <c r="U16" s="7" t="s">
        <v>31</v>
      </c>
      <c r="V16" s="67" t="s">
        <v>32</v>
      </c>
    </row>
    <row r="17" spans="1:22" ht="28.8" x14ac:dyDescent="0.3">
      <c r="A17" t="s">
        <v>40</v>
      </c>
      <c r="B17" t="s">
        <v>28</v>
      </c>
      <c r="C17" s="17"/>
      <c r="D17" t="s">
        <v>29</v>
      </c>
      <c r="E17" s="68">
        <v>-5</v>
      </c>
      <c r="F17" s="66">
        <f t="shared" si="0"/>
        <v>23</v>
      </c>
      <c r="I17">
        <v>860</v>
      </c>
      <c r="L17">
        <v>150</v>
      </c>
      <c r="M17">
        <v>1.66</v>
      </c>
      <c r="P17" s="17"/>
      <c r="Q17" s="17"/>
      <c r="R17" s="17"/>
      <c r="S17" s="17">
        <f t="shared" si="1"/>
        <v>1427.6</v>
      </c>
      <c r="T17" t="s">
        <v>30</v>
      </c>
      <c r="U17" s="7" t="s">
        <v>31</v>
      </c>
      <c r="V17" s="67" t="s">
        <v>32</v>
      </c>
    </row>
    <row r="18" spans="1:22" ht="28.8" x14ac:dyDescent="0.3">
      <c r="A18" t="s">
        <v>41</v>
      </c>
      <c r="B18" t="s">
        <v>28</v>
      </c>
      <c r="C18" s="17"/>
      <c r="D18" t="s">
        <v>29</v>
      </c>
      <c r="E18" s="68">
        <v>1</v>
      </c>
      <c r="F18" s="66">
        <f t="shared" si="0"/>
        <v>33.799999999999997</v>
      </c>
      <c r="I18">
        <v>1000</v>
      </c>
      <c r="L18">
        <v>300</v>
      </c>
      <c r="M18">
        <v>2.3199999999999998</v>
      </c>
      <c r="P18" s="17"/>
      <c r="Q18" s="17"/>
      <c r="R18" s="17"/>
      <c r="S18" s="17">
        <f t="shared" si="1"/>
        <v>2320</v>
      </c>
      <c r="T18" t="s">
        <v>30</v>
      </c>
      <c r="U18" s="7" t="s">
        <v>38</v>
      </c>
      <c r="V18" s="67" t="s">
        <v>32</v>
      </c>
    </row>
    <row r="19" spans="1:22" ht="28.8" x14ac:dyDescent="0.3">
      <c r="A19" t="s">
        <v>42</v>
      </c>
      <c r="B19" t="s">
        <v>28</v>
      </c>
      <c r="C19" s="17"/>
      <c r="D19" t="s">
        <v>29</v>
      </c>
      <c r="E19" s="68">
        <v>4</v>
      </c>
      <c r="F19" s="66">
        <f t="shared" si="0"/>
        <v>39.200000000000003</v>
      </c>
      <c r="I19">
        <v>880</v>
      </c>
      <c r="L19">
        <v>195</v>
      </c>
      <c r="M19">
        <v>2.44</v>
      </c>
      <c r="P19" s="17"/>
      <c r="Q19" s="17"/>
      <c r="R19" s="17"/>
      <c r="S19" s="17">
        <f t="shared" si="1"/>
        <v>2147.1999999999998</v>
      </c>
      <c r="T19" t="s">
        <v>30</v>
      </c>
      <c r="U19" s="7" t="s">
        <v>38</v>
      </c>
      <c r="V19" s="67" t="s">
        <v>32</v>
      </c>
    </row>
    <row r="20" spans="1:22" ht="28.8" x14ac:dyDescent="0.3">
      <c r="A20" t="s">
        <v>43</v>
      </c>
      <c r="B20" t="s">
        <v>28</v>
      </c>
      <c r="C20" s="17"/>
      <c r="D20" t="s">
        <v>29</v>
      </c>
      <c r="E20" s="68">
        <v>6</v>
      </c>
      <c r="F20" s="66">
        <f t="shared" si="0"/>
        <v>42.8</v>
      </c>
      <c r="I20">
        <v>860</v>
      </c>
      <c r="L20">
        <v>170</v>
      </c>
      <c r="M20">
        <v>1.56</v>
      </c>
      <c r="P20" s="17"/>
      <c r="Q20" s="17"/>
      <c r="R20" s="17"/>
      <c r="S20" s="17">
        <f t="shared" si="1"/>
        <v>1341.6000000000001</v>
      </c>
      <c r="T20" t="s">
        <v>30</v>
      </c>
      <c r="U20" s="7" t="s">
        <v>38</v>
      </c>
      <c r="V20" s="67" t="s">
        <v>32</v>
      </c>
    </row>
    <row r="21" spans="1:22" ht="28.8" x14ac:dyDescent="0.3">
      <c r="A21" t="s">
        <v>44</v>
      </c>
      <c r="B21" t="s">
        <v>28</v>
      </c>
      <c r="C21" s="17"/>
      <c r="D21" t="s">
        <v>29</v>
      </c>
      <c r="E21" s="68">
        <v>8</v>
      </c>
      <c r="F21" s="66">
        <f t="shared" si="0"/>
        <v>46.4</v>
      </c>
      <c r="I21">
        <v>860</v>
      </c>
      <c r="L21">
        <v>180</v>
      </c>
      <c r="M21">
        <v>1.85</v>
      </c>
      <c r="P21" s="17"/>
      <c r="Q21" s="17"/>
      <c r="R21" s="17"/>
      <c r="S21" s="17">
        <f t="shared" si="1"/>
        <v>1591</v>
      </c>
      <c r="T21" t="s">
        <v>30</v>
      </c>
      <c r="U21" s="7" t="s">
        <v>38</v>
      </c>
      <c r="V21" s="67" t="s">
        <v>32</v>
      </c>
    </row>
    <row r="22" spans="1:22" ht="28.8" x14ac:dyDescent="0.3">
      <c r="A22" t="s">
        <v>45</v>
      </c>
      <c r="B22" t="s">
        <v>28</v>
      </c>
      <c r="C22" s="17"/>
      <c r="D22" t="s">
        <v>29</v>
      </c>
      <c r="E22" s="68">
        <v>12</v>
      </c>
      <c r="F22" s="66">
        <f t="shared" si="0"/>
        <v>53.6</v>
      </c>
      <c r="I22">
        <v>860</v>
      </c>
      <c r="L22">
        <v>185</v>
      </c>
      <c r="M22">
        <v>1.76</v>
      </c>
      <c r="P22" s="17"/>
      <c r="Q22" s="17"/>
      <c r="R22" s="17"/>
      <c r="S22" s="17">
        <f t="shared" si="1"/>
        <v>1513.6</v>
      </c>
      <c r="T22" t="s">
        <v>30</v>
      </c>
      <c r="U22" s="7" t="s">
        <v>31</v>
      </c>
      <c r="V22" s="67" t="s">
        <v>32</v>
      </c>
    </row>
    <row r="23" spans="1:22" ht="28.8" x14ac:dyDescent="0.3">
      <c r="A23" t="s">
        <v>46</v>
      </c>
      <c r="B23" t="s">
        <v>28</v>
      </c>
      <c r="C23" s="17"/>
      <c r="D23" t="s">
        <v>29</v>
      </c>
      <c r="E23" s="68">
        <v>15</v>
      </c>
      <c r="F23" s="66">
        <f t="shared" si="0"/>
        <v>59</v>
      </c>
      <c r="I23">
        <v>860</v>
      </c>
      <c r="L23">
        <v>165</v>
      </c>
      <c r="M23">
        <v>2.25</v>
      </c>
      <c r="P23" s="17"/>
      <c r="Q23" s="17"/>
      <c r="R23" s="17"/>
      <c r="S23" s="17">
        <f t="shared" si="1"/>
        <v>1935</v>
      </c>
      <c r="T23" t="s">
        <v>30</v>
      </c>
      <c r="U23" s="7" t="s">
        <v>31</v>
      </c>
      <c r="V23" s="67" t="s">
        <v>32</v>
      </c>
    </row>
    <row r="24" spans="1:22" ht="28.8" x14ac:dyDescent="0.3">
      <c r="A24" t="s">
        <v>47</v>
      </c>
      <c r="B24" t="s">
        <v>28</v>
      </c>
      <c r="C24" s="17"/>
      <c r="D24" t="s">
        <v>29</v>
      </c>
      <c r="E24" s="68">
        <v>18</v>
      </c>
      <c r="F24" s="66">
        <f t="shared" si="0"/>
        <v>64.400000000000006</v>
      </c>
      <c r="I24">
        <v>860</v>
      </c>
      <c r="L24">
        <v>189</v>
      </c>
      <c r="M24">
        <v>1.47</v>
      </c>
      <c r="P24" s="17"/>
      <c r="Q24" s="17"/>
      <c r="R24" s="17"/>
      <c r="S24" s="17">
        <f t="shared" si="1"/>
        <v>1264.2</v>
      </c>
      <c r="T24" t="s">
        <v>30</v>
      </c>
      <c r="U24" s="7" t="s">
        <v>31</v>
      </c>
      <c r="V24" s="67" t="s">
        <v>32</v>
      </c>
    </row>
    <row r="25" spans="1:22" ht="28.8" x14ac:dyDescent="0.3">
      <c r="A25" t="s">
        <v>48</v>
      </c>
      <c r="B25" t="s">
        <v>28</v>
      </c>
      <c r="C25" s="17"/>
      <c r="D25" t="s">
        <v>29</v>
      </c>
      <c r="E25" s="68">
        <v>20</v>
      </c>
      <c r="F25" s="66">
        <f t="shared" si="0"/>
        <v>68</v>
      </c>
      <c r="I25">
        <v>860</v>
      </c>
      <c r="L25">
        <v>180</v>
      </c>
      <c r="M25">
        <v>2.59</v>
      </c>
      <c r="P25" s="17"/>
      <c r="Q25" s="17"/>
      <c r="R25" s="17"/>
      <c r="S25" s="17">
        <f t="shared" si="1"/>
        <v>2227.4</v>
      </c>
      <c r="T25" t="s">
        <v>30</v>
      </c>
      <c r="U25" s="7" t="s">
        <v>31</v>
      </c>
      <c r="V25" s="67" t="s">
        <v>32</v>
      </c>
    </row>
    <row r="26" spans="1:22" ht="28.8" x14ac:dyDescent="0.3">
      <c r="A26" t="s">
        <v>49</v>
      </c>
      <c r="B26" t="s">
        <v>28</v>
      </c>
      <c r="C26" s="17"/>
      <c r="D26" t="s">
        <v>29</v>
      </c>
      <c r="E26" s="68">
        <v>23</v>
      </c>
      <c r="F26" s="66">
        <f t="shared" si="0"/>
        <v>73.400000000000006</v>
      </c>
      <c r="I26">
        <v>830</v>
      </c>
      <c r="L26">
        <v>203</v>
      </c>
      <c r="M26">
        <v>1.84</v>
      </c>
      <c r="P26" s="17"/>
      <c r="Q26" s="17"/>
      <c r="R26" s="17"/>
      <c r="S26" s="17">
        <f t="shared" si="1"/>
        <v>1527.2</v>
      </c>
      <c r="T26" t="s">
        <v>30</v>
      </c>
      <c r="U26" s="7" t="s">
        <v>31</v>
      </c>
      <c r="V26" s="67" t="s">
        <v>32</v>
      </c>
    </row>
    <row r="27" spans="1:22" ht="28.8" x14ac:dyDescent="0.3">
      <c r="A27" t="s">
        <v>50</v>
      </c>
      <c r="B27" t="s">
        <v>28</v>
      </c>
      <c r="C27" s="17"/>
      <c r="D27" t="s">
        <v>29</v>
      </c>
      <c r="E27" s="68">
        <v>24</v>
      </c>
      <c r="F27" s="66">
        <f t="shared" si="0"/>
        <v>75.2</v>
      </c>
      <c r="I27">
        <v>860</v>
      </c>
      <c r="L27">
        <v>185</v>
      </c>
      <c r="M27">
        <v>2.85</v>
      </c>
      <c r="P27" s="17"/>
      <c r="Q27" s="17"/>
      <c r="R27" s="17"/>
      <c r="S27" s="17">
        <f t="shared" si="1"/>
        <v>2451</v>
      </c>
      <c r="T27" t="s">
        <v>30</v>
      </c>
      <c r="U27" s="7" t="s">
        <v>31</v>
      </c>
      <c r="V27" s="67" t="s">
        <v>32</v>
      </c>
    </row>
    <row r="28" spans="1:22" ht="28.8" x14ac:dyDescent="0.3">
      <c r="A28" t="s">
        <v>51</v>
      </c>
      <c r="B28" t="s">
        <v>28</v>
      </c>
      <c r="C28" s="17"/>
      <c r="D28" t="s">
        <v>29</v>
      </c>
      <c r="E28" s="68">
        <v>25</v>
      </c>
      <c r="F28" s="66">
        <f t="shared" si="0"/>
        <v>77</v>
      </c>
      <c r="I28">
        <v>860</v>
      </c>
      <c r="L28">
        <v>185</v>
      </c>
      <c r="M28">
        <v>1.99</v>
      </c>
      <c r="P28" s="17"/>
      <c r="Q28" s="17"/>
      <c r="R28" s="17"/>
      <c r="S28" s="17">
        <f t="shared" si="1"/>
        <v>1711.4</v>
      </c>
      <c r="T28" t="s">
        <v>30</v>
      </c>
      <c r="U28" s="7" t="s">
        <v>31</v>
      </c>
      <c r="V28" s="67" t="s">
        <v>32</v>
      </c>
    </row>
    <row r="29" spans="1:22" ht="28.8" x14ac:dyDescent="0.3">
      <c r="A29" t="s">
        <v>52</v>
      </c>
      <c r="B29" t="s">
        <v>28</v>
      </c>
      <c r="C29" s="17"/>
      <c r="D29" t="s">
        <v>29</v>
      </c>
      <c r="E29" s="68">
        <v>27</v>
      </c>
      <c r="F29" s="66">
        <f t="shared" si="0"/>
        <v>80.599999999999994</v>
      </c>
      <c r="I29">
        <v>860</v>
      </c>
      <c r="L29">
        <v>200</v>
      </c>
      <c r="M29">
        <v>2.46</v>
      </c>
      <c r="P29" s="17"/>
      <c r="Q29" s="17"/>
      <c r="R29" s="17"/>
      <c r="S29" s="17">
        <f t="shared" si="1"/>
        <v>2115.6</v>
      </c>
      <c r="T29" t="s">
        <v>30</v>
      </c>
      <c r="U29" s="7" t="s">
        <v>31</v>
      </c>
      <c r="V29" s="67" t="s">
        <v>32</v>
      </c>
    </row>
    <row r="30" spans="1:22" ht="28.8" x14ac:dyDescent="0.3">
      <c r="A30" t="s">
        <v>53</v>
      </c>
      <c r="B30" t="s">
        <v>28</v>
      </c>
      <c r="C30" s="17"/>
      <c r="D30" t="s">
        <v>29</v>
      </c>
      <c r="E30" s="68">
        <v>29</v>
      </c>
      <c r="F30" s="66">
        <f t="shared" si="0"/>
        <v>84.2</v>
      </c>
      <c r="I30">
        <v>860</v>
      </c>
      <c r="L30">
        <v>205</v>
      </c>
      <c r="M30">
        <v>2.34</v>
      </c>
      <c r="P30" s="17"/>
      <c r="Q30" s="17"/>
      <c r="R30" s="17"/>
      <c r="S30" s="17">
        <f t="shared" si="1"/>
        <v>2012.3999999999999</v>
      </c>
      <c r="T30" t="s">
        <v>30</v>
      </c>
      <c r="U30" s="7" t="s">
        <v>31</v>
      </c>
      <c r="V30" s="67" t="s">
        <v>32</v>
      </c>
    </row>
    <row r="31" spans="1:22" ht="28.8" x14ac:dyDescent="0.3">
      <c r="A31" t="s">
        <v>54</v>
      </c>
      <c r="B31" t="s">
        <v>28</v>
      </c>
      <c r="C31" s="17"/>
      <c r="D31" t="s">
        <v>29</v>
      </c>
      <c r="E31" s="68">
        <v>29</v>
      </c>
      <c r="F31" s="66">
        <f t="shared" si="0"/>
        <v>84.2</v>
      </c>
      <c r="I31">
        <v>850</v>
      </c>
      <c r="L31">
        <v>189</v>
      </c>
      <c r="M31">
        <v>1.77</v>
      </c>
      <c r="P31" s="17"/>
      <c r="Q31" s="17"/>
      <c r="R31" s="17"/>
      <c r="S31" s="17">
        <f t="shared" si="1"/>
        <v>1504.5</v>
      </c>
      <c r="T31" t="s">
        <v>30</v>
      </c>
      <c r="U31" s="7" t="s">
        <v>31</v>
      </c>
      <c r="V31" s="67" t="s">
        <v>32</v>
      </c>
    </row>
    <row r="32" spans="1:22" ht="28.8" x14ac:dyDescent="0.3">
      <c r="A32" t="s">
        <v>55</v>
      </c>
      <c r="B32" t="s">
        <v>28</v>
      </c>
      <c r="C32" s="17"/>
      <c r="D32" t="s">
        <v>29</v>
      </c>
      <c r="E32" s="68">
        <v>33</v>
      </c>
      <c r="F32" s="66">
        <f t="shared" si="0"/>
        <v>91.4</v>
      </c>
      <c r="I32">
        <v>850</v>
      </c>
      <c r="L32">
        <v>185</v>
      </c>
      <c r="M32">
        <v>2.34</v>
      </c>
      <c r="P32" s="17"/>
      <c r="Q32" s="17"/>
      <c r="R32" s="17"/>
      <c r="S32" s="17">
        <f t="shared" si="1"/>
        <v>1988.9999999999998</v>
      </c>
      <c r="T32" t="s">
        <v>30</v>
      </c>
      <c r="U32" s="7" t="s">
        <v>31</v>
      </c>
      <c r="V32" s="67" t="s">
        <v>32</v>
      </c>
    </row>
    <row r="33" spans="1:22" ht="28.8" x14ac:dyDescent="0.3">
      <c r="A33" t="s">
        <v>56</v>
      </c>
      <c r="B33" t="s">
        <v>28</v>
      </c>
      <c r="C33" s="17"/>
      <c r="D33" t="s">
        <v>29</v>
      </c>
      <c r="E33" s="68">
        <v>35</v>
      </c>
      <c r="F33" s="66">
        <f t="shared" si="0"/>
        <v>95</v>
      </c>
      <c r="I33">
        <v>850</v>
      </c>
      <c r="L33">
        <v>180</v>
      </c>
      <c r="M33">
        <v>2.44</v>
      </c>
      <c r="P33" s="17"/>
      <c r="Q33" s="17"/>
      <c r="R33" s="17"/>
      <c r="S33" s="17">
        <f t="shared" si="1"/>
        <v>2074</v>
      </c>
      <c r="T33" t="s">
        <v>30</v>
      </c>
      <c r="U33" s="7" t="s">
        <v>31</v>
      </c>
      <c r="V33" s="67" t="s">
        <v>32</v>
      </c>
    </row>
    <row r="34" spans="1:22" ht="28.8" x14ac:dyDescent="0.3">
      <c r="A34" t="s">
        <v>57</v>
      </c>
      <c r="B34" t="s">
        <v>28</v>
      </c>
      <c r="C34" s="17"/>
      <c r="D34" t="s">
        <v>29</v>
      </c>
      <c r="E34" s="68">
        <v>38</v>
      </c>
      <c r="F34" s="66">
        <f t="shared" si="0"/>
        <v>100.4</v>
      </c>
      <c r="I34">
        <v>840</v>
      </c>
      <c r="L34">
        <v>222</v>
      </c>
      <c r="M34">
        <v>2.21</v>
      </c>
      <c r="P34" s="17"/>
      <c r="Q34" s="17"/>
      <c r="R34" s="17"/>
      <c r="S34" s="17">
        <f t="shared" si="1"/>
        <v>1856.3999999999999</v>
      </c>
      <c r="T34" t="s">
        <v>30</v>
      </c>
      <c r="U34" s="7" t="s">
        <v>31</v>
      </c>
      <c r="V34" s="67" t="s">
        <v>32</v>
      </c>
    </row>
    <row r="35" spans="1:22" ht="28.8" x14ac:dyDescent="0.3">
      <c r="A35" t="s">
        <v>58</v>
      </c>
      <c r="B35" t="s">
        <v>28</v>
      </c>
      <c r="C35" s="17"/>
      <c r="D35" t="s">
        <v>29</v>
      </c>
      <c r="E35" s="68">
        <v>52</v>
      </c>
      <c r="F35" s="66">
        <f t="shared" si="0"/>
        <v>125.60000000000001</v>
      </c>
      <c r="I35">
        <v>820</v>
      </c>
      <c r="L35">
        <v>245</v>
      </c>
      <c r="M35">
        <v>2.1</v>
      </c>
      <c r="P35" s="17"/>
      <c r="Q35" s="17"/>
      <c r="R35" s="17"/>
      <c r="S35" s="17">
        <f t="shared" si="1"/>
        <v>1722</v>
      </c>
      <c r="T35" t="s">
        <v>30</v>
      </c>
      <c r="U35" s="7" t="s">
        <v>31</v>
      </c>
      <c r="V35" s="67" t="s">
        <v>32</v>
      </c>
    </row>
    <row r="36" spans="1:22" ht="28.8" x14ac:dyDescent="0.3">
      <c r="A36" t="s">
        <v>59</v>
      </c>
      <c r="B36" t="s">
        <v>28</v>
      </c>
      <c r="C36" s="17"/>
      <c r="D36" t="s">
        <v>29</v>
      </c>
      <c r="E36" s="68">
        <v>53</v>
      </c>
      <c r="F36" s="66">
        <f t="shared" si="0"/>
        <v>127.4</v>
      </c>
      <c r="I36">
        <v>990</v>
      </c>
      <c r="L36">
        <v>225</v>
      </c>
      <c r="M36">
        <v>2.36</v>
      </c>
      <c r="P36" s="17"/>
      <c r="Q36" s="17"/>
      <c r="R36" s="17"/>
      <c r="S36" s="17">
        <f t="shared" si="1"/>
        <v>2336.4</v>
      </c>
      <c r="T36" t="s">
        <v>30</v>
      </c>
      <c r="U36" s="7" t="s">
        <v>31</v>
      </c>
      <c r="V36" s="67" t="s">
        <v>32</v>
      </c>
    </row>
    <row r="37" spans="1:22" ht="28.8" x14ac:dyDescent="0.3">
      <c r="A37" t="s">
        <v>60</v>
      </c>
      <c r="B37" t="s">
        <v>28</v>
      </c>
      <c r="C37" s="17"/>
      <c r="D37" t="s">
        <v>29</v>
      </c>
      <c r="E37" s="68">
        <v>58</v>
      </c>
      <c r="F37" s="66">
        <f t="shared" si="0"/>
        <v>136.4</v>
      </c>
      <c r="I37">
        <v>810</v>
      </c>
      <c r="L37">
        <v>237</v>
      </c>
      <c r="M37">
        <v>2.4700000000000002</v>
      </c>
      <c r="P37" s="17"/>
      <c r="Q37" s="17"/>
      <c r="R37" s="17"/>
      <c r="S37" s="17">
        <f t="shared" si="1"/>
        <v>2000.7</v>
      </c>
      <c r="T37" t="s">
        <v>30</v>
      </c>
      <c r="U37" s="7" t="s">
        <v>31</v>
      </c>
      <c r="V37" s="67" t="s">
        <v>32</v>
      </c>
    </row>
    <row r="38" spans="1:22" ht="28.8" x14ac:dyDescent="0.3">
      <c r="A38" t="s">
        <v>61</v>
      </c>
      <c r="B38" t="s">
        <v>28</v>
      </c>
      <c r="C38" s="17"/>
      <c r="D38" t="s">
        <v>29</v>
      </c>
      <c r="E38" s="68">
        <v>61</v>
      </c>
      <c r="F38" s="66">
        <f t="shared" si="0"/>
        <v>141.80000000000001</v>
      </c>
      <c r="I38">
        <v>870</v>
      </c>
      <c r="L38">
        <v>230</v>
      </c>
      <c r="M38">
        <v>2.04</v>
      </c>
      <c r="P38" s="17"/>
      <c r="Q38" s="17"/>
      <c r="R38" s="17"/>
      <c r="S38" s="17">
        <f t="shared" si="1"/>
        <v>1774.8</v>
      </c>
      <c r="T38" t="s">
        <v>30</v>
      </c>
      <c r="U38" s="7" t="s">
        <v>31</v>
      </c>
      <c r="V38" s="67" t="s">
        <v>32</v>
      </c>
    </row>
    <row r="39" spans="1:22" ht="28.8" x14ac:dyDescent="0.3">
      <c r="A39" t="s">
        <v>62</v>
      </c>
      <c r="B39" t="s">
        <v>28</v>
      </c>
      <c r="C39" s="17"/>
      <c r="D39" t="s">
        <v>29</v>
      </c>
      <c r="E39" s="68">
        <v>63</v>
      </c>
      <c r="F39" s="66">
        <f t="shared" si="0"/>
        <v>145.4</v>
      </c>
      <c r="I39">
        <v>840</v>
      </c>
      <c r="L39">
        <v>199</v>
      </c>
      <c r="M39">
        <v>1.99</v>
      </c>
      <c r="P39" s="17"/>
      <c r="Q39" s="17"/>
      <c r="R39" s="17"/>
      <c r="S39" s="17">
        <f t="shared" si="1"/>
        <v>1671.6</v>
      </c>
      <c r="T39" t="s">
        <v>30</v>
      </c>
      <c r="U39" s="7" t="s">
        <v>31</v>
      </c>
      <c r="V39" s="67" t="s">
        <v>32</v>
      </c>
    </row>
    <row r="40" spans="1:22" ht="28.8" x14ac:dyDescent="0.3">
      <c r="A40" t="s">
        <v>63</v>
      </c>
      <c r="B40" t="s">
        <v>28</v>
      </c>
      <c r="C40" s="17"/>
      <c r="D40" t="s">
        <v>29</v>
      </c>
      <c r="E40" s="68">
        <v>68</v>
      </c>
      <c r="F40" s="66">
        <f t="shared" si="0"/>
        <v>154.4</v>
      </c>
      <c r="I40">
        <v>870</v>
      </c>
      <c r="L40">
        <v>198</v>
      </c>
      <c r="M40">
        <v>1.85</v>
      </c>
      <c r="P40" s="17"/>
      <c r="Q40" s="17"/>
      <c r="R40" s="17"/>
      <c r="S40" s="17">
        <f t="shared" si="1"/>
        <v>1609.5</v>
      </c>
      <c r="T40" t="s">
        <v>30</v>
      </c>
      <c r="U40" s="7" t="s">
        <v>31</v>
      </c>
      <c r="V40" s="67" t="s">
        <v>32</v>
      </c>
    </row>
    <row r="41" spans="1:22" ht="28.8" x14ac:dyDescent="0.3">
      <c r="A41" t="s">
        <v>64</v>
      </c>
      <c r="B41" t="s">
        <v>28</v>
      </c>
      <c r="C41" s="17"/>
      <c r="D41" t="s">
        <v>29</v>
      </c>
      <c r="E41" s="68">
        <v>103</v>
      </c>
      <c r="F41" s="66">
        <f t="shared" si="0"/>
        <v>217.4</v>
      </c>
      <c r="I41">
        <v>1220</v>
      </c>
      <c r="L41">
        <v>157</v>
      </c>
      <c r="M41">
        <v>2.09</v>
      </c>
      <c r="P41" s="17"/>
      <c r="Q41" s="17"/>
      <c r="R41" s="17"/>
      <c r="S41" s="17">
        <f t="shared" si="1"/>
        <v>2549.7999999999997</v>
      </c>
      <c r="T41" t="s">
        <v>30</v>
      </c>
      <c r="U41" s="7" t="s">
        <v>38</v>
      </c>
      <c r="V41" s="67" t="s">
        <v>32</v>
      </c>
    </row>
    <row r="42" spans="1:22" ht="29.4" thickBot="1" x14ac:dyDescent="0.35">
      <c r="A42" t="s">
        <v>65</v>
      </c>
      <c r="B42" t="s">
        <v>28</v>
      </c>
      <c r="C42" s="17"/>
      <c r="D42" t="s">
        <v>29</v>
      </c>
      <c r="E42" s="68">
        <v>151</v>
      </c>
      <c r="F42" s="66">
        <f t="shared" si="0"/>
        <v>303.8</v>
      </c>
      <c r="I42">
        <v>1360</v>
      </c>
      <c r="L42">
        <v>170</v>
      </c>
      <c r="M42">
        <v>2.06</v>
      </c>
      <c r="P42" s="17"/>
      <c r="Q42" s="17"/>
      <c r="R42" s="17"/>
      <c r="S42" s="69">
        <f t="shared" si="1"/>
        <v>2801.6</v>
      </c>
      <c r="T42" t="s">
        <v>30</v>
      </c>
      <c r="U42" s="7" t="s">
        <v>38</v>
      </c>
      <c r="V42" s="67" t="s">
        <v>32</v>
      </c>
    </row>
    <row r="43" spans="1:22" ht="15.6" x14ac:dyDescent="0.35">
      <c r="A43" s="70"/>
      <c r="B43" s="3" t="s">
        <v>66</v>
      </c>
      <c r="C43" s="3" t="s">
        <v>67</v>
      </c>
      <c r="D43" s="3"/>
      <c r="E43" s="71">
        <v>117</v>
      </c>
      <c r="F43" s="71">
        <f t="shared" si="0"/>
        <v>242.6</v>
      </c>
      <c r="G43" s="72"/>
      <c r="H43" s="72"/>
      <c r="I43" s="3">
        <v>1450</v>
      </c>
      <c r="J43" s="72">
        <v>120</v>
      </c>
      <c r="K43" s="71">
        <f t="shared" ref="K43:K62" si="2">J43*1.8+32</f>
        <v>248</v>
      </c>
      <c r="L43" s="3">
        <v>168.6</v>
      </c>
      <c r="M43" s="3"/>
      <c r="N43" s="3"/>
      <c r="O43" s="3"/>
      <c r="P43" s="3">
        <v>0.56999999999999995</v>
      </c>
      <c r="Q43" s="72">
        <v>120</v>
      </c>
      <c r="R43" s="71">
        <f t="shared" ref="R43:R53" si="3">Q43*1.8+32</f>
        <v>248</v>
      </c>
      <c r="S43" s="73"/>
      <c r="T43" s="3"/>
      <c r="U43" s="74"/>
      <c r="V43" s="75" t="s">
        <v>68</v>
      </c>
    </row>
    <row r="44" spans="1:22" ht="16.2" thickBot="1" x14ac:dyDescent="0.4">
      <c r="A44" s="76"/>
      <c r="B44" s="14" t="s">
        <v>66</v>
      </c>
      <c r="C44" s="14" t="s">
        <v>69</v>
      </c>
      <c r="D44" s="14"/>
      <c r="E44" s="77">
        <v>117</v>
      </c>
      <c r="F44" s="77">
        <f t="shared" si="0"/>
        <v>242.6</v>
      </c>
      <c r="G44" s="78"/>
      <c r="H44" s="78"/>
      <c r="I44" s="14">
        <v>1569</v>
      </c>
      <c r="J44" s="14">
        <v>20</v>
      </c>
      <c r="K44" s="77">
        <f t="shared" si="2"/>
        <v>68</v>
      </c>
      <c r="L44" s="14"/>
      <c r="M44" s="14"/>
      <c r="N44" s="14"/>
      <c r="O44" s="14"/>
      <c r="P44" s="14">
        <v>0.69399999999999995</v>
      </c>
      <c r="Q44" s="14">
        <v>90</v>
      </c>
      <c r="R44" s="77">
        <f t="shared" si="3"/>
        <v>194</v>
      </c>
      <c r="S44" s="69"/>
      <c r="T44" s="14"/>
      <c r="U44" s="79"/>
      <c r="V44" s="80"/>
    </row>
    <row r="45" spans="1:22" ht="15.6" x14ac:dyDescent="0.35">
      <c r="A45" s="70"/>
      <c r="B45" s="3" t="s">
        <v>66</v>
      </c>
      <c r="C45" s="3" t="s">
        <v>70</v>
      </c>
      <c r="D45" s="3"/>
      <c r="E45" s="71">
        <v>89</v>
      </c>
      <c r="F45" s="71">
        <f t="shared" si="0"/>
        <v>192.20000000000002</v>
      </c>
      <c r="G45" s="72"/>
      <c r="H45" s="72"/>
      <c r="I45" s="3">
        <v>1550</v>
      </c>
      <c r="J45" s="3">
        <v>94</v>
      </c>
      <c r="K45" s="71">
        <f t="shared" si="2"/>
        <v>201.20000000000002</v>
      </c>
      <c r="L45" s="3">
        <v>162.80000000000001</v>
      </c>
      <c r="M45" s="3"/>
      <c r="N45" s="3"/>
      <c r="O45" s="3"/>
      <c r="P45" s="3">
        <v>0.49</v>
      </c>
      <c r="Q45" s="3">
        <v>95</v>
      </c>
      <c r="R45" s="71">
        <f t="shared" si="3"/>
        <v>203</v>
      </c>
      <c r="S45" s="17"/>
      <c r="T45" s="3"/>
      <c r="U45" s="74"/>
      <c r="V45" s="81"/>
    </row>
    <row r="46" spans="1:22" ht="16.2" thickBot="1" x14ac:dyDescent="0.4">
      <c r="A46" s="82"/>
      <c r="B46" s="5" t="s">
        <v>66</v>
      </c>
      <c r="C46" s="5" t="s">
        <v>71</v>
      </c>
      <c r="D46" s="5"/>
      <c r="E46" s="68">
        <v>89</v>
      </c>
      <c r="F46" s="68">
        <f t="shared" si="0"/>
        <v>192.20000000000002</v>
      </c>
      <c r="G46" s="6"/>
      <c r="H46" s="6"/>
      <c r="I46" s="5">
        <v>1636</v>
      </c>
      <c r="J46" s="5">
        <v>25</v>
      </c>
      <c r="K46" s="68">
        <f t="shared" si="2"/>
        <v>77</v>
      </c>
      <c r="L46" s="5"/>
      <c r="M46" s="5"/>
      <c r="N46" s="5"/>
      <c r="O46" s="5"/>
      <c r="P46" s="5">
        <v>0.61099999999999999</v>
      </c>
      <c r="Q46" s="6">
        <v>37</v>
      </c>
      <c r="R46" s="68">
        <f t="shared" si="3"/>
        <v>98.600000000000009</v>
      </c>
      <c r="S46" s="69"/>
      <c r="T46" s="5"/>
      <c r="U46" s="83"/>
      <c r="V46" s="84" t="s">
        <v>72</v>
      </c>
    </row>
    <row r="47" spans="1:22" ht="15.6" x14ac:dyDescent="0.35">
      <c r="A47" s="70"/>
      <c r="B47" s="3" t="s">
        <v>66</v>
      </c>
      <c r="C47" s="3" t="s">
        <v>73</v>
      </c>
      <c r="D47" s="3"/>
      <c r="E47" s="71">
        <v>48</v>
      </c>
      <c r="F47" s="71">
        <f t="shared" si="0"/>
        <v>118.4</v>
      </c>
      <c r="G47" s="72"/>
      <c r="H47" s="72"/>
      <c r="I47" s="3">
        <v>1937</v>
      </c>
      <c r="J47" s="3">
        <v>84</v>
      </c>
      <c r="K47" s="71">
        <f t="shared" si="2"/>
        <v>183.20000000000002</v>
      </c>
      <c r="L47" s="3">
        <v>265.7</v>
      </c>
      <c r="M47" s="3"/>
      <c r="N47" s="3"/>
      <c r="O47" s="3"/>
      <c r="P47" s="3">
        <v>0.65300000000000002</v>
      </c>
      <c r="Q47" s="3">
        <v>85.7</v>
      </c>
      <c r="R47" s="71">
        <f t="shared" si="3"/>
        <v>186.26000000000002</v>
      </c>
      <c r="S47" s="17"/>
      <c r="T47" s="3"/>
      <c r="U47" s="74"/>
      <c r="V47" s="81"/>
    </row>
    <row r="48" spans="1:22" ht="16.2" thickBot="1" x14ac:dyDescent="0.4">
      <c r="A48" s="76"/>
      <c r="B48" s="14" t="s">
        <v>66</v>
      </c>
      <c r="C48" s="14" t="s">
        <v>74</v>
      </c>
      <c r="D48" s="14"/>
      <c r="E48" s="77">
        <v>48</v>
      </c>
      <c r="F48" s="77">
        <f t="shared" si="0"/>
        <v>118.4</v>
      </c>
      <c r="G48" s="78"/>
      <c r="H48" s="78"/>
      <c r="I48" s="14">
        <v>2070</v>
      </c>
      <c r="J48" s="14">
        <v>24</v>
      </c>
      <c r="K48" s="77">
        <f t="shared" si="2"/>
        <v>75.2</v>
      </c>
      <c r="L48" s="14"/>
      <c r="M48" s="14"/>
      <c r="N48" s="14"/>
      <c r="O48" s="14"/>
      <c r="P48" s="14">
        <v>1.2250000000000001</v>
      </c>
      <c r="Q48" s="14">
        <v>23</v>
      </c>
      <c r="R48" s="77">
        <f t="shared" si="3"/>
        <v>73.400000000000006</v>
      </c>
      <c r="S48" s="69"/>
      <c r="T48" s="14"/>
      <c r="U48" s="79"/>
      <c r="V48" s="85" t="s">
        <v>68</v>
      </c>
    </row>
    <row r="49" spans="1:22" ht="15.6" x14ac:dyDescent="0.35">
      <c r="A49" s="70"/>
      <c r="B49" s="3" t="s">
        <v>66</v>
      </c>
      <c r="C49" s="3" t="s">
        <v>75</v>
      </c>
      <c r="D49" s="3"/>
      <c r="E49" s="71">
        <v>29</v>
      </c>
      <c r="F49" s="71">
        <f t="shared" si="0"/>
        <v>84.2</v>
      </c>
      <c r="G49" s="72"/>
      <c r="H49" s="72"/>
      <c r="I49" s="3">
        <v>1562</v>
      </c>
      <c r="J49" s="72">
        <v>32</v>
      </c>
      <c r="K49" s="71">
        <f t="shared" si="2"/>
        <v>89.6</v>
      </c>
      <c r="L49" s="3">
        <v>190.8</v>
      </c>
      <c r="M49" s="3"/>
      <c r="N49" s="3"/>
      <c r="O49" s="3"/>
      <c r="P49" s="3">
        <v>0.54</v>
      </c>
      <c r="Q49" s="72">
        <v>38.700000000000003</v>
      </c>
      <c r="R49" s="71">
        <f t="shared" si="3"/>
        <v>101.66000000000001</v>
      </c>
      <c r="S49" s="17"/>
      <c r="T49" s="3"/>
      <c r="U49" s="74"/>
      <c r="V49" s="75" t="s">
        <v>68</v>
      </c>
    </row>
    <row r="50" spans="1:22" ht="16.2" thickBot="1" x14ac:dyDescent="0.4">
      <c r="A50" s="76"/>
      <c r="B50" s="14" t="s">
        <v>66</v>
      </c>
      <c r="C50" s="14" t="s">
        <v>76</v>
      </c>
      <c r="D50" s="14"/>
      <c r="E50" s="77">
        <v>29</v>
      </c>
      <c r="F50" s="77">
        <f t="shared" si="0"/>
        <v>84.2</v>
      </c>
      <c r="G50" s="78"/>
      <c r="H50" s="78"/>
      <c r="I50" s="14">
        <v>1802</v>
      </c>
      <c r="J50" s="14">
        <v>24</v>
      </c>
      <c r="K50" s="77">
        <f t="shared" si="2"/>
        <v>75.2</v>
      </c>
      <c r="L50" s="14"/>
      <c r="M50" s="14"/>
      <c r="N50" s="14"/>
      <c r="O50" s="14"/>
      <c r="P50" s="14">
        <v>1.0880000000000001</v>
      </c>
      <c r="Q50" s="14">
        <v>23</v>
      </c>
      <c r="R50" s="77">
        <f t="shared" si="3"/>
        <v>73.400000000000006</v>
      </c>
      <c r="S50" s="69"/>
      <c r="T50" s="14"/>
      <c r="U50" s="79"/>
      <c r="V50" s="80"/>
    </row>
    <row r="51" spans="1:22" x14ac:dyDescent="0.3">
      <c r="A51" s="70" t="s">
        <v>77</v>
      </c>
      <c r="B51" s="3" t="s">
        <v>28</v>
      </c>
      <c r="C51" s="3"/>
      <c r="D51" s="3"/>
      <c r="E51" s="71">
        <v>64</v>
      </c>
      <c r="F51" s="71">
        <f t="shared" si="0"/>
        <v>147.19999999999999</v>
      </c>
      <c r="G51" s="72"/>
      <c r="H51" s="72"/>
      <c r="I51" s="3">
        <v>790</v>
      </c>
      <c r="J51" s="3">
        <v>65</v>
      </c>
      <c r="K51" s="71">
        <f t="shared" si="2"/>
        <v>149</v>
      </c>
      <c r="L51" s="3">
        <v>173.6</v>
      </c>
      <c r="M51" s="3"/>
      <c r="N51" s="3"/>
      <c r="O51" s="3"/>
      <c r="P51" s="3">
        <v>0.16700000000000001</v>
      </c>
      <c r="Q51" s="3">
        <v>63.5</v>
      </c>
      <c r="R51" s="71">
        <f t="shared" si="3"/>
        <v>146.30000000000001</v>
      </c>
      <c r="S51" s="17"/>
      <c r="T51" s="3"/>
      <c r="U51" s="74"/>
      <c r="V51" s="81"/>
    </row>
    <row r="52" spans="1:22" ht="15" thickBot="1" x14ac:dyDescent="0.35">
      <c r="A52" s="76" t="s">
        <v>78</v>
      </c>
      <c r="B52" s="14" t="s">
        <v>28</v>
      </c>
      <c r="C52" s="14"/>
      <c r="D52" s="14"/>
      <c r="E52" s="77">
        <v>64</v>
      </c>
      <c r="F52" s="77">
        <f t="shared" si="0"/>
        <v>147.19999999999999</v>
      </c>
      <c r="G52" s="78"/>
      <c r="H52" s="78"/>
      <c r="I52" s="14">
        <v>916</v>
      </c>
      <c r="J52" s="14">
        <v>24</v>
      </c>
      <c r="K52" s="77">
        <f t="shared" si="2"/>
        <v>75.2</v>
      </c>
      <c r="L52" s="14"/>
      <c r="M52" s="14"/>
      <c r="N52" s="14"/>
      <c r="O52" s="14"/>
      <c r="P52" s="14">
        <v>0.34599999999999997</v>
      </c>
      <c r="Q52" s="14">
        <v>33.6</v>
      </c>
      <c r="R52" s="77">
        <f t="shared" si="3"/>
        <v>92.48</v>
      </c>
      <c r="S52" s="69"/>
      <c r="T52" s="14"/>
      <c r="U52" s="79"/>
      <c r="V52" s="85" t="s">
        <v>68</v>
      </c>
    </row>
    <row r="53" spans="1:22" x14ac:dyDescent="0.3">
      <c r="A53" s="70" t="s">
        <v>79</v>
      </c>
      <c r="B53" s="3" t="s">
        <v>28</v>
      </c>
      <c r="C53" s="3"/>
      <c r="D53" s="3"/>
      <c r="E53" s="71">
        <v>22</v>
      </c>
      <c r="F53" s="71">
        <f t="shared" si="0"/>
        <v>71.599999999999994</v>
      </c>
      <c r="G53" s="72"/>
      <c r="H53" s="72"/>
      <c r="I53" s="3">
        <v>1126</v>
      </c>
      <c r="J53" s="3">
        <v>25</v>
      </c>
      <c r="K53" s="71">
        <f t="shared" si="2"/>
        <v>77</v>
      </c>
      <c r="L53" s="3">
        <v>127.2</v>
      </c>
      <c r="M53" s="3"/>
      <c r="N53" s="3"/>
      <c r="O53" s="3"/>
      <c r="P53" s="3">
        <v>0.189</v>
      </c>
      <c r="Q53" s="3">
        <v>38.6</v>
      </c>
      <c r="R53" s="71">
        <f t="shared" si="3"/>
        <v>101.48</v>
      </c>
      <c r="S53" s="17"/>
      <c r="T53" s="3"/>
      <c r="U53" s="74"/>
      <c r="V53" s="81"/>
    </row>
    <row r="54" spans="1:22" ht="15" thickBot="1" x14ac:dyDescent="0.35">
      <c r="A54" s="76" t="s">
        <v>80</v>
      </c>
      <c r="B54" s="14" t="s">
        <v>28</v>
      </c>
      <c r="C54" s="14"/>
      <c r="D54" s="14"/>
      <c r="E54" s="77">
        <v>22</v>
      </c>
      <c r="F54" s="77">
        <f t="shared" si="0"/>
        <v>71.599999999999994</v>
      </c>
      <c r="G54" s="78"/>
      <c r="H54" s="78"/>
      <c r="I54" s="14">
        <v>1232</v>
      </c>
      <c r="J54" s="14">
        <v>4</v>
      </c>
      <c r="K54" s="77">
        <f t="shared" si="2"/>
        <v>39.200000000000003</v>
      </c>
      <c r="L54" s="14"/>
      <c r="M54" s="14"/>
      <c r="N54" s="14"/>
      <c r="O54" s="14"/>
      <c r="P54" s="14"/>
      <c r="Q54" s="14"/>
      <c r="R54" s="77"/>
      <c r="S54" s="69"/>
      <c r="T54" s="14"/>
      <c r="U54" s="79"/>
      <c r="V54" s="85" t="s">
        <v>68</v>
      </c>
    </row>
    <row r="55" spans="1:22" x14ac:dyDescent="0.3">
      <c r="A55" s="70" t="s">
        <v>81</v>
      </c>
      <c r="B55" s="3" t="s">
        <v>82</v>
      </c>
      <c r="C55" s="3"/>
      <c r="D55" s="3"/>
      <c r="E55" s="71">
        <v>64</v>
      </c>
      <c r="F55" s="71">
        <f t="shared" si="0"/>
        <v>147.19999999999999</v>
      </c>
      <c r="G55" s="72"/>
      <c r="H55" s="72"/>
      <c r="I55" s="3">
        <v>850</v>
      </c>
      <c r="J55" s="3">
        <v>65</v>
      </c>
      <c r="K55" s="71">
        <f t="shared" si="2"/>
        <v>149</v>
      </c>
      <c r="L55" s="3">
        <v>185.4</v>
      </c>
      <c r="M55" s="3"/>
      <c r="N55" s="3"/>
      <c r="O55" s="3"/>
      <c r="P55" s="3">
        <v>0.16200000000000001</v>
      </c>
      <c r="Q55" s="3">
        <v>68.400000000000006</v>
      </c>
      <c r="R55" s="71">
        <f>Q55*1.8+32</f>
        <v>155.12</v>
      </c>
      <c r="S55" s="17"/>
      <c r="T55" s="3"/>
      <c r="U55" s="74"/>
      <c r="V55" s="81"/>
    </row>
    <row r="56" spans="1:22" ht="15" thickBot="1" x14ac:dyDescent="0.35">
      <c r="A56" s="76" t="s">
        <v>83</v>
      </c>
      <c r="B56" s="14" t="s">
        <v>82</v>
      </c>
      <c r="C56" s="14"/>
      <c r="D56" s="14"/>
      <c r="E56" s="77">
        <v>64</v>
      </c>
      <c r="F56" s="77">
        <f t="shared" si="0"/>
        <v>147.19999999999999</v>
      </c>
      <c r="G56" s="78"/>
      <c r="H56" s="78"/>
      <c r="I56" s="14">
        <v>989</v>
      </c>
      <c r="J56" s="14">
        <v>24</v>
      </c>
      <c r="K56" s="77">
        <f t="shared" si="2"/>
        <v>75.2</v>
      </c>
      <c r="L56" s="14"/>
      <c r="M56" s="14"/>
      <c r="N56" s="14"/>
      <c r="O56" s="14"/>
      <c r="P56" s="14"/>
      <c r="Q56" s="14"/>
      <c r="R56" s="77"/>
      <c r="S56" s="69"/>
      <c r="T56" s="14"/>
      <c r="U56" s="79"/>
      <c r="V56" s="85" t="s">
        <v>68</v>
      </c>
    </row>
    <row r="57" spans="1:22" x14ac:dyDescent="0.3">
      <c r="A57" s="70" t="s">
        <v>84</v>
      </c>
      <c r="B57" s="3" t="s">
        <v>82</v>
      </c>
      <c r="C57" s="3"/>
      <c r="D57" s="3"/>
      <c r="E57" s="71">
        <v>32</v>
      </c>
      <c r="F57" s="71">
        <f t="shared" si="0"/>
        <v>89.6</v>
      </c>
      <c r="G57" s="72"/>
      <c r="H57" s="72"/>
      <c r="I57" s="3">
        <v>878</v>
      </c>
      <c r="J57" s="3">
        <v>45</v>
      </c>
      <c r="K57" s="71">
        <f t="shared" si="2"/>
        <v>113</v>
      </c>
      <c r="L57" s="3">
        <v>152.69999999999999</v>
      </c>
      <c r="M57" s="3"/>
      <c r="N57" s="3"/>
      <c r="O57" s="3"/>
      <c r="P57" s="3">
        <v>0.153</v>
      </c>
      <c r="Q57" s="3">
        <v>38.5</v>
      </c>
      <c r="R57" s="71">
        <f>Q57*1.8+32</f>
        <v>101.3</v>
      </c>
      <c r="S57" s="17"/>
      <c r="T57" s="3"/>
      <c r="U57" s="74"/>
      <c r="V57" s="81"/>
    </row>
    <row r="58" spans="1:22" ht="15" thickBot="1" x14ac:dyDescent="0.35">
      <c r="A58" s="76" t="s">
        <v>85</v>
      </c>
      <c r="B58" s="14" t="s">
        <v>82</v>
      </c>
      <c r="C58" s="14"/>
      <c r="D58" s="14"/>
      <c r="E58" s="77">
        <v>32</v>
      </c>
      <c r="F58" s="77">
        <f t="shared" si="0"/>
        <v>89.6</v>
      </c>
      <c r="G58" s="78"/>
      <c r="H58" s="78"/>
      <c r="I58" s="14">
        <v>1004</v>
      </c>
      <c r="J58" s="14">
        <v>24</v>
      </c>
      <c r="K58" s="77">
        <f t="shared" si="2"/>
        <v>75.2</v>
      </c>
      <c r="L58" s="14"/>
      <c r="M58" s="14"/>
      <c r="N58" s="14"/>
      <c r="O58" s="14"/>
      <c r="P58" s="14"/>
      <c r="Q58" s="14"/>
      <c r="R58" s="77"/>
      <c r="S58" s="69"/>
      <c r="T58" s="14"/>
      <c r="U58" s="79"/>
      <c r="V58" s="85" t="s">
        <v>68</v>
      </c>
    </row>
    <row r="59" spans="1:22" x14ac:dyDescent="0.3">
      <c r="A59" s="70" t="s">
        <v>86</v>
      </c>
      <c r="B59" s="3" t="s">
        <v>82</v>
      </c>
      <c r="C59" s="3"/>
      <c r="D59" s="3"/>
      <c r="E59" s="71">
        <v>16</v>
      </c>
      <c r="F59" s="71">
        <f t="shared" si="0"/>
        <v>60.8</v>
      </c>
      <c r="G59" s="72"/>
      <c r="H59" s="72"/>
      <c r="I59" s="3">
        <v>901</v>
      </c>
      <c r="J59" s="3">
        <v>30</v>
      </c>
      <c r="K59" s="71">
        <f t="shared" si="2"/>
        <v>86</v>
      </c>
      <c r="L59" s="3">
        <v>148.5</v>
      </c>
      <c r="M59" s="3"/>
      <c r="N59" s="3"/>
      <c r="O59" s="3"/>
      <c r="P59" s="3">
        <v>0.14899999999999999</v>
      </c>
      <c r="Q59" s="3">
        <v>38.6</v>
      </c>
      <c r="R59" s="71">
        <f>Q59*1.8+32</f>
        <v>101.48</v>
      </c>
      <c r="S59" s="17"/>
      <c r="T59" s="3"/>
      <c r="U59" s="74"/>
      <c r="V59" s="81"/>
    </row>
    <row r="60" spans="1:22" ht="15" thickBot="1" x14ac:dyDescent="0.35">
      <c r="A60" s="76" t="s">
        <v>87</v>
      </c>
      <c r="B60" s="14" t="s">
        <v>82</v>
      </c>
      <c r="C60" s="14"/>
      <c r="D60" s="14"/>
      <c r="E60" s="77">
        <v>16</v>
      </c>
      <c r="F60" s="77">
        <f t="shared" si="0"/>
        <v>60.8</v>
      </c>
      <c r="G60" s="78"/>
      <c r="H60" s="78"/>
      <c r="I60" s="14">
        <v>981</v>
      </c>
      <c r="J60" s="14">
        <v>13</v>
      </c>
      <c r="K60" s="77">
        <f t="shared" si="2"/>
        <v>55.400000000000006</v>
      </c>
      <c r="L60" s="14"/>
      <c r="M60" s="14"/>
      <c r="N60" s="14"/>
      <c r="O60" s="14"/>
      <c r="P60" s="14"/>
      <c r="Q60" s="14"/>
      <c r="R60" s="77"/>
      <c r="S60" s="69"/>
      <c r="T60" s="14"/>
      <c r="U60" s="79"/>
      <c r="V60" s="85" t="s">
        <v>68</v>
      </c>
    </row>
    <row r="61" spans="1:22" x14ac:dyDescent="0.3">
      <c r="A61" s="70" t="s">
        <v>88</v>
      </c>
      <c r="B61" s="3" t="s">
        <v>89</v>
      </c>
      <c r="C61" s="3"/>
      <c r="D61" s="3"/>
      <c r="E61" s="71">
        <v>80</v>
      </c>
      <c r="F61" s="71">
        <f t="shared" si="0"/>
        <v>176</v>
      </c>
      <c r="G61" s="72"/>
      <c r="H61" s="72"/>
      <c r="I61" s="3">
        <v>976</v>
      </c>
      <c r="J61" s="3">
        <v>84</v>
      </c>
      <c r="K61" s="71">
        <f t="shared" si="2"/>
        <v>183.20000000000002</v>
      </c>
      <c r="L61" s="3">
        <v>147.69999999999999</v>
      </c>
      <c r="M61" s="3"/>
      <c r="N61" s="3"/>
      <c r="O61" s="3"/>
      <c r="P61" s="3">
        <v>0.13200000000000001</v>
      </c>
      <c r="Q61" s="3">
        <v>83.8</v>
      </c>
      <c r="R61" s="71"/>
      <c r="S61" s="73"/>
      <c r="T61" s="3"/>
      <c r="U61" s="74"/>
      <c r="V61" s="81"/>
    </row>
    <row r="62" spans="1:22" ht="15" thickBot="1" x14ac:dyDescent="0.35">
      <c r="A62" s="76" t="s">
        <v>90</v>
      </c>
      <c r="B62" s="14" t="s">
        <v>89</v>
      </c>
      <c r="C62" s="14"/>
      <c r="D62" s="14"/>
      <c r="E62" s="77">
        <v>80</v>
      </c>
      <c r="F62" s="77">
        <f t="shared" si="0"/>
        <v>176</v>
      </c>
      <c r="G62" s="78"/>
      <c r="H62" s="78"/>
      <c r="I62" s="14">
        <v>1145</v>
      </c>
      <c r="J62" s="14">
        <v>20</v>
      </c>
      <c r="K62" s="77">
        <f t="shared" si="2"/>
        <v>68</v>
      </c>
      <c r="L62" s="14"/>
      <c r="M62" s="14"/>
      <c r="N62" s="14"/>
      <c r="O62" s="14"/>
      <c r="P62" s="14">
        <v>0.34100000000000003</v>
      </c>
      <c r="Q62" s="14">
        <v>49.9</v>
      </c>
      <c r="R62" s="77"/>
      <c r="S62" s="69"/>
      <c r="T62" s="14"/>
      <c r="U62" s="79"/>
      <c r="V62" s="85" t="s">
        <v>68</v>
      </c>
    </row>
    <row r="63" spans="1:22" ht="15.6" x14ac:dyDescent="0.35">
      <c r="A63" s="82" t="s">
        <v>91</v>
      </c>
      <c r="B63" s="5" t="s">
        <v>28</v>
      </c>
      <c r="C63" s="83" t="s">
        <v>92</v>
      </c>
      <c r="D63" s="5"/>
      <c r="E63" s="68">
        <v>18.5</v>
      </c>
      <c r="F63" s="68">
        <f t="shared" si="0"/>
        <v>65.300000000000011</v>
      </c>
      <c r="G63" s="68">
        <v>19</v>
      </c>
      <c r="H63" s="68">
        <f t="shared" si="0"/>
        <v>66.2</v>
      </c>
      <c r="I63" s="5"/>
      <c r="J63" s="5"/>
      <c r="K63" s="68"/>
      <c r="L63" s="5">
        <v>231</v>
      </c>
      <c r="M63" s="5"/>
      <c r="N63" s="5"/>
      <c r="O63" s="5"/>
      <c r="P63" s="5"/>
      <c r="Q63" s="5"/>
      <c r="R63" s="68"/>
      <c r="S63" s="17"/>
      <c r="T63" s="5"/>
      <c r="U63" s="83"/>
      <c r="V63" s="86" t="s">
        <v>93</v>
      </c>
    </row>
    <row r="64" spans="1:22" ht="15.6" x14ac:dyDescent="0.35">
      <c r="A64" s="82" t="s">
        <v>94</v>
      </c>
      <c r="B64" s="5" t="s">
        <v>28</v>
      </c>
      <c r="C64" s="83" t="s">
        <v>95</v>
      </c>
      <c r="D64" s="5"/>
      <c r="E64" s="68">
        <v>29.7</v>
      </c>
      <c r="F64" s="68">
        <f t="shared" si="0"/>
        <v>85.460000000000008</v>
      </c>
      <c r="G64" s="68"/>
      <c r="H64" s="68"/>
      <c r="I64" s="5"/>
      <c r="J64" s="5"/>
      <c r="K64" s="68"/>
      <c r="L64" s="5">
        <v>171</v>
      </c>
      <c r="M64" s="5"/>
      <c r="N64" s="5"/>
      <c r="O64" s="5"/>
      <c r="P64" s="5"/>
      <c r="Q64" s="5"/>
      <c r="R64" s="68"/>
      <c r="S64" s="17"/>
      <c r="T64" s="5"/>
      <c r="U64" s="83"/>
      <c r="V64" s="86" t="s">
        <v>93</v>
      </c>
    </row>
    <row r="65" spans="1:22" ht="31.2" x14ac:dyDescent="0.35">
      <c r="A65" s="82" t="s">
        <v>96</v>
      </c>
      <c r="B65" s="5" t="s">
        <v>28</v>
      </c>
      <c r="C65" s="83" t="s">
        <v>97</v>
      </c>
      <c r="D65" s="5"/>
      <c r="E65" s="68">
        <v>18</v>
      </c>
      <c r="F65" s="68">
        <f t="shared" si="0"/>
        <v>64.400000000000006</v>
      </c>
      <c r="G65" s="68">
        <v>23</v>
      </c>
      <c r="H65" s="68">
        <f t="shared" si="0"/>
        <v>73.400000000000006</v>
      </c>
      <c r="I65" s="5"/>
      <c r="J65" s="5"/>
      <c r="K65" s="68"/>
      <c r="L65" s="5">
        <v>140</v>
      </c>
      <c r="M65" s="5"/>
      <c r="N65" s="5"/>
      <c r="O65" s="5"/>
      <c r="P65" s="5"/>
      <c r="Q65" s="5"/>
      <c r="R65" s="68"/>
      <c r="S65" s="17"/>
      <c r="T65" s="5"/>
      <c r="U65" s="83"/>
      <c r="V65" s="86" t="s">
        <v>93</v>
      </c>
    </row>
    <row r="66" spans="1:22" ht="15.6" x14ac:dyDescent="0.35">
      <c r="A66" s="82" t="s">
        <v>98</v>
      </c>
      <c r="B66" s="5" t="s">
        <v>28</v>
      </c>
      <c r="C66" s="83" t="s">
        <v>99</v>
      </c>
      <c r="D66" s="5"/>
      <c r="E66" s="68">
        <v>17.5</v>
      </c>
      <c r="F66" s="68">
        <f t="shared" si="0"/>
        <v>63.5</v>
      </c>
      <c r="G66" s="68">
        <v>23.3</v>
      </c>
      <c r="H66" s="68">
        <f t="shared" si="0"/>
        <v>73.94</v>
      </c>
      <c r="I66" s="5"/>
      <c r="J66" s="5"/>
      <c r="K66" s="68"/>
      <c r="L66" s="5">
        <v>188.8</v>
      </c>
      <c r="M66" s="5"/>
      <c r="N66" s="5"/>
      <c r="O66" s="5"/>
      <c r="P66" s="5"/>
      <c r="Q66" s="5"/>
      <c r="R66" s="68"/>
      <c r="S66" s="17"/>
      <c r="T66" s="5"/>
      <c r="U66" s="83"/>
      <c r="V66" s="86" t="s">
        <v>93</v>
      </c>
    </row>
    <row r="67" spans="1:22" ht="15.6" x14ac:dyDescent="0.35">
      <c r="A67" s="82" t="s">
        <v>100</v>
      </c>
      <c r="B67" s="5" t="s">
        <v>28</v>
      </c>
      <c r="C67" s="83" t="s">
        <v>101</v>
      </c>
      <c r="D67" s="5"/>
      <c r="E67" s="68">
        <v>22.5</v>
      </c>
      <c r="F67" s="68">
        <f t="shared" si="0"/>
        <v>72.5</v>
      </c>
      <c r="G67" s="68">
        <v>26.2</v>
      </c>
      <c r="H67" s="68">
        <f t="shared" si="0"/>
        <v>79.16</v>
      </c>
      <c r="I67" s="5"/>
      <c r="J67" s="5"/>
      <c r="K67" s="68"/>
      <c r="L67" s="5">
        <v>205.1</v>
      </c>
      <c r="M67" s="5"/>
      <c r="N67" s="5"/>
      <c r="O67" s="5"/>
      <c r="P67" s="5"/>
      <c r="Q67" s="5"/>
      <c r="R67" s="68"/>
      <c r="S67" s="17"/>
      <c r="T67" s="5"/>
      <c r="U67" s="83"/>
      <c r="V67" s="86" t="s">
        <v>93</v>
      </c>
    </row>
    <row r="68" spans="1:22" ht="15.6" x14ac:dyDescent="0.35">
      <c r="A68" s="82" t="s">
        <v>102</v>
      </c>
      <c r="B68" s="5" t="s">
        <v>28</v>
      </c>
      <c r="C68" s="83" t="s">
        <v>103</v>
      </c>
      <c r="D68" s="5"/>
      <c r="E68" s="68">
        <v>16</v>
      </c>
      <c r="F68" s="68">
        <f t="shared" si="0"/>
        <v>60.8</v>
      </c>
      <c r="G68" s="68">
        <v>19</v>
      </c>
      <c r="H68" s="68">
        <f t="shared" si="0"/>
        <v>66.2</v>
      </c>
      <c r="I68" s="5"/>
      <c r="J68" s="5"/>
      <c r="K68" s="68"/>
      <c r="L68" s="5">
        <v>186</v>
      </c>
      <c r="M68" s="5"/>
      <c r="N68" s="5"/>
      <c r="O68" s="5"/>
      <c r="P68" s="5"/>
      <c r="Q68" s="5"/>
      <c r="R68" s="68"/>
      <c r="S68" s="17"/>
      <c r="T68" s="5"/>
      <c r="U68" s="83"/>
      <c r="V68" s="86" t="s">
        <v>93</v>
      </c>
    </row>
    <row r="69" spans="1:22" ht="31.2" customHeight="1" x14ac:dyDescent="0.35">
      <c r="A69" s="87" t="s">
        <v>104</v>
      </c>
      <c r="B69" s="5" t="s">
        <v>28</v>
      </c>
      <c r="C69" s="83" t="s">
        <v>105</v>
      </c>
      <c r="D69" s="5"/>
      <c r="E69" s="68">
        <v>17</v>
      </c>
      <c r="F69" s="68">
        <f t="shared" si="0"/>
        <v>62.6</v>
      </c>
      <c r="G69" s="68">
        <v>21</v>
      </c>
      <c r="H69" s="68">
        <f t="shared" si="0"/>
        <v>69.800000000000011</v>
      </c>
      <c r="I69" s="5"/>
      <c r="J69" s="5"/>
      <c r="K69" s="68"/>
      <c r="L69" s="5">
        <v>143</v>
      </c>
      <c r="M69" s="5"/>
      <c r="N69" s="5"/>
      <c r="O69" s="5"/>
      <c r="P69" s="5"/>
      <c r="Q69" s="5"/>
      <c r="R69" s="68"/>
      <c r="S69" s="17"/>
      <c r="T69" s="5"/>
      <c r="U69" s="83"/>
      <c r="V69" s="86" t="s">
        <v>93</v>
      </c>
    </row>
    <row r="70" spans="1:22" x14ac:dyDescent="0.3">
      <c r="A70" t="s">
        <v>106</v>
      </c>
      <c r="B70" s="5" t="s">
        <v>28</v>
      </c>
      <c r="D70" s="7" t="s">
        <v>107</v>
      </c>
      <c r="E70" s="66">
        <v>21.7</v>
      </c>
      <c r="F70" s="66">
        <f t="shared" si="0"/>
        <v>71.06</v>
      </c>
      <c r="G70" s="66">
        <v>22.8</v>
      </c>
      <c r="H70" s="66">
        <f>G70*1.8+32</f>
        <v>73.039999999999992</v>
      </c>
      <c r="S70" s="17"/>
      <c r="V70" t="s">
        <v>108</v>
      </c>
    </row>
    <row r="71" spans="1:22" x14ac:dyDescent="0.3">
      <c r="A71" t="s">
        <v>109</v>
      </c>
      <c r="B71" s="5" t="s">
        <v>28</v>
      </c>
      <c r="D71" s="7" t="s">
        <v>107</v>
      </c>
      <c r="E71" s="66">
        <v>27.2</v>
      </c>
      <c r="F71" s="66">
        <f t="shared" si="0"/>
        <v>80.960000000000008</v>
      </c>
      <c r="G71" s="68">
        <v>28.3</v>
      </c>
      <c r="H71" s="68">
        <f>G71*1.8+32</f>
        <v>82.94</v>
      </c>
      <c r="S71" s="17"/>
      <c r="V71" t="s">
        <v>108</v>
      </c>
    </row>
    <row r="72" spans="1:22" ht="28.8" x14ac:dyDescent="0.3">
      <c r="A72" t="s">
        <v>110</v>
      </c>
      <c r="B72" s="5" t="s">
        <v>28</v>
      </c>
      <c r="D72" s="7" t="s">
        <v>111</v>
      </c>
      <c r="E72" s="66">
        <v>24</v>
      </c>
      <c r="F72" s="66">
        <f t="shared" si="0"/>
        <v>75.2</v>
      </c>
      <c r="G72" s="68">
        <v>26</v>
      </c>
      <c r="H72" s="68">
        <f>G72*1.8+32</f>
        <v>78.800000000000011</v>
      </c>
      <c r="L72">
        <v>232</v>
      </c>
      <c r="S72" s="17"/>
      <c r="V72" t="s">
        <v>108</v>
      </c>
    </row>
    <row r="73" spans="1:22" ht="28.8" x14ac:dyDescent="0.3">
      <c r="A73" t="s">
        <v>112</v>
      </c>
      <c r="B73" s="5" t="s">
        <v>28</v>
      </c>
      <c r="D73" s="7" t="s">
        <v>111</v>
      </c>
      <c r="E73" s="66">
        <v>28</v>
      </c>
      <c r="F73" s="66">
        <f t="shared" si="0"/>
        <v>82.4</v>
      </c>
      <c r="G73" s="66"/>
      <c r="H73" s="66"/>
      <c r="L73">
        <v>206</v>
      </c>
      <c r="S73" s="17"/>
      <c r="V73" t="s">
        <v>108</v>
      </c>
    </row>
    <row r="74" spans="1:22" x14ac:dyDescent="0.3">
      <c r="A74" t="s">
        <v>113</v>
      </c>
      <c r="B74" s="5" t="s">
        <v>66</v>
      </c>
      <c r="D74" s="7" t="s">
        <v>114</v>
      </c>
      <c r="E74" s="66">
        <v>-21</v>
      </c>
      <c r="F74" s="66">
        <f t="shared" si="0"/>
        <v>-5.8000000000000043</v>
      </c>
      <c r="G74" s="66"/>
      <c r="H74" s="66"/>
      <c r="I74">
        <v>1300</v>
      </c>
      <c r="L74">
        <v>288</v>
      </c>
      <c r="M74">
        <v>3.6</v>
      </c>
      <c r="P74">
        <v>0.6</v>
      </c>
      <c r="S74" s="17">
        <f t="shared" si="1"/>
        <v>4680</v>
      </c>
      <c r="V74" s="67" t="s">
        <v>115</v>
      </c>
    </row>
    <row r="75" spans="1:22" x14ac:dyDescent="0.3">
      <c r="A75" t="s">
        <v>116</v>
      </c>
      <c r="B75" s="5" t="s">
        <v>66</v>
      </c>
      <c r="D75" s="7" t="s">
        <v>114</v>
      </c>
      <c r="E75" s="66">
        <v>-18</v>
      </c>
      <c r="F75" s="66">
        <f t="shared" si="0"/>
        <v>-0.39999999999999858</v>
      </c>
      <c r="G75" s="66"/>
      <c r="H75" s="66"/>
      <c r="I75">
        <v>1300</v>
      </c>
      <c r="L75">
        <v>288</v>
      </c>
      <c r="M75">
        <v>3.6</v>
      </c>
      <c r="P75">
        <v>0.6</v>
      </c>
      <c r="S75" s="17">
        <f t="shared" si="1"/>
        <v>4680</v>
      </c>
      <c r="V75" s="67" t="s">
        <v>115</v>
      </c>
    </row>
    <row r="76" spans="1:22" x14ac:dyDescent="0.3">
      <c r="A76" t="s">
        <v>117</v>
      </c>
      <c r="B76" s="5" t="s">
        <v>66</v>
      </c>
      <c r="D76" s="7" t="s">
        <v>114</v>
      </c>
      <c r="E76" s="66">
        <v>7</v>
      </c>
      <c r="F76" s="66">
        <f t="shared" si="0"/>
        <v>44.6</v>
      </c>
      <c r="G76" s="66"/>
      <c r="H76" s="66"/>
      <c r="I76">
        <v>1400</v>
      </c>
      <c r="L76">
        <v>126</v>
      </c>
      <c r="M76">
        <v>3.6</v>
      </c>
      <c r="P76">
        <v>0.6</v>
      </c>
      <c r="S76" s="17">
        <f t="shared" ref="S76:S84" si="4">I76*M76</f>
        <v>5040</v>
      </c>
      <c r="V76" s="67" t="s">
        <v>115</v>
      </c>
    </row>
    <row r="77" spans="1:22" x14ac:dyDescent="0.3">
      <c r="A77" t="s">
        <v>118</v>
      </c>
      <c r="B77" s="5" t="s">
        <v>66</v>
      </c>
      <c r="D77" s="7" t="s">
        <v>114</v>
      </c>
      <c r="E77" s="66">
        <v>10.5</v>
      </c>
      <c r="F77" s="66">
        <f t="shared" si="0"/>
        <v>50.900000000000006</v>
      </c>
      <c r="G77" s="66"/>
      <c r="H77" s="66"/>
      <c r="I77">
        <v>1400</v>
      </c>
      <c r="L77">
        <v>126</v>
      </c>
      <c r="M77">
        <v>3.6</v>
      </c>
      <c r="P77">
        <v>0.6</v>
      </c>
      <c r="S77" s="17">
        <f t="shared" si="4"/>
        <v>5040</v>
      </c>
      <c r="V77" s="67" t="s">
        <v>115</v>
      </c>
    </row>
    <row r="78" spans="1:22" x14ac:dyDescent="0.3">
      <c r="A78" t="s">
        <v>119</v>
      </c>
      <c r="B78" s="5" t="s">
        <v>66</v>
      </c>
      <c r="D78" s="7" t="s">
        <v>114</v>
      </c>
      <c r="E78" s="66">
        <v>21</v>
      </c>
      <c r="F78" s="66">
        <f t="shared" si="0"/>
        <v>69.800000000000011</v>
      </c>
      <c r="G78" s="66"/>
      <c r="H78" s="66"/>
      <c r="I78">
        <v>1380</v>
      </c>
      <c r="L78">
        <v>112</v>
      </c>
      <c r="M78">
        <v>3.6</v>
      </c>
      <c r="P78">
        <v>0.6</v>
      </c>
      <c r="S78" s="17">
        <f t="shared" si="4"/>
        <v>4968</v>
      </c>
      <c r="V78" s="67" t="s">
        <v>115</v>
      </c>
    </row>
    <row r="79" spans="1:22" x14ac:dyDescent="0.3">
      <c r="A79" t="s">
        <v>120</v>
      </c>
      <c r="B79" s="5" t="s">
        <v>66</v>
      </c>
      <c r="D79" s="7" t="s">
        <v>114</v>
      </c>
      <c r="E79" s="66">
        <v>24</v>
      </c>
      <c r="F79" s="66">
        <f t="shared" si="0"/>
        <v>75.2</v>
      </c>
      <c r="G79" s="66"/>
      <c r="H79" s="66"/>
      <c r="I79">
        <v>1380</v>
      </c>
      <c r="L79">
        <v>151.30000000000001</v>
      </c>
      <c r="M79">
        <v>3.6</v>
      </c>
      <c r="P79">
        <v>0.6</v>
      </c>
      <c r="S79" s="17">
        <f t="shared" si="4"/>
        <v>4968</v>
      </c>
      <c r="V79" s="67" t="s">
        <v>115</v>
      </c>
    </row>
    <row r="80" spans="1:22" x14ac:dyDescent="0.3">
      <c r="A80" t="s">
        <v>121</v>
      </c>
      <c r="B80" s="5" t="s">
        <v>66</v>
      </c>
      <c r="D80" s="7" t="s">
        <v>114</v>
      </c>
      <c r="E80" s="66">
        <v>28</v>
      </c>
      <c r="F80" s="66">
        <f t="shared" si="0"/>
        <v>82.4</v>
      </c>
      <c r="G80" s="66"/>
      <c r="H80" s="66"/>
      <c r="I80">
        <v>1420</v>
      </c>
      <c r="L80">
        <v>162.30000000000001</v>
      </c>
      <c r="M80">
        <v>3.6</v>
      </c>
      <c r="P80">
        <v>0.6</v>
      </c>
      <c r="S80" s="17">
        <f t="shared" si="4"/>
        <v>5112</v>
      </c>
      <c r="V80" s="67" t="s">
        <v>115</v>
      </c>
    </row>
    <row r="81" spans="1:22" x14ac:dyDescent="0.3">
      <c r="A81" t="s">
        <v>122</v>
      </c>
      <c r="B81" s="5" t="s">
        <v>66</v>
      </c>
      <c r="D81" s="7" t="s">
        <v>114</v>
      </c>
      <c r="E81" s="66">
        <v>32</v>
      </c>
      <c r="F81" s="66">
        <f t="shared" si="0"/>
        <v>89.6</v>
      </c>
      <c r="G81" s="66"/>
      <c r="H81" s="66"/>
      <c r="I81">
        <v>1420</v>
      </c>
      <c r="L81">
        <v>162.30000000000001</v>
      </c>
      <c r="M81">
        <v>3.6</v>
      </c>
      <c r="P81">
        <v>0.6</v>
      </c>
      <c r="S81" s="17">
        <f t="shared" si="4"/>
        <v>5112</v>
      </c>
      <c r="V81" s="67" t="s">
        <v>115</v>
      </c>
    </row>
    <row r="82" spans="1:22" x14ac:dyDescent="0.3">
      <c r="A82" t="s">
        <v>123</v>
      </c>
      <c r="B82" s="5" t="s">
        <v>66</v>
      </c>
      <c r="D82" s="7" t="s">
        <v>114</v>
      </c>
      <c r="E82" s="66">
        <v>48</v>
      </c>
      <c r="F82" s="66">
        <f t="shared" si="0"/>
        <v>118.4</v>
      </c>
      <c r="G82" s="66"/>
      <c r="H82" s="66"/>
      <c r="I82">
        <v>1360</v>
      </c>
      <c r="L82">
        <v>180</v>
      </c>
      <c r="M82">
        <v>3.6</v>
      </c>
      <c r="P82">
        <v>0.6</v>
      </c>
      <c r="S82" s="17">
        <f t="shared" si="4"/>
        <v>4896</v>
      </c>
      <c r="V82" s="67" t="s">
        <v>115</v>
      </c>
    </row>
    <row r="83" spans="1:22" x14ac:dyDescent="0.3">
      <c r="A83" t="s">
        <v>124</v>
      </c>
      <c r="B83" s="5" t="s">
        <v>66</v>
      </c>
      <c r="D83" s="7" t="s">
        <v>114</v>
      </c>
      <c r="E83" s="66">
        <v>58</v>
      </c>
      <c r="F83" s="66">
        <f t="shared" si="0"/>
        <v>136.4</v>
      </c>
      <c r="G83" s="66"/>
      <c r="H83" s="66"/>
      <c r="I83">
        <v>1460</v>
      </c>
      <c r="L83">
        <v>288.5</v>
      </c>
      <c r="M83">
        <v>1.89</v>
      </c>
      <c r="P83">
        <v>0.6</v>
      </c>
      <c r="S83" s="17">
        <f t="shared" si="4"/>
        <v>2759.3999999999996</v>
      </c>
      <c r="V83" s="67" t="s">
        <v>115</v>
      </c>
    </row>
    <row r="84" spans="1:22" x14ac:dyDescent="0.3">
      <c r="A84" t="s">
        <v>125</v>
      </c>
      <c r="B84" s="5" t="s">
        <v>66</v>
      </c>
      <c r="D84" s="7" t="s">
        <v>114</v>
      </c>
      <c r="E84" s="66">
        <v>70</v>
      </c>
      <c r="F84" s="66">
        <f t="shared" si="0"/>
        <v>158</v>
      </c>
      <c r="G84" s="66"/>
      <c r="H84" s="66"/>
      <c r="I84">
        <v>1400</v>
      </c>
      <c r="L84">
        <v>282.89999999999998</v>
      </c>
      <c r="M84">
        <v>3.6</v>
      </c>
      <c r="P84">
        <v>0.6</v>
      </c>
      <c r="S84" s="17">
        <f t="shared" si="4"/>
        <v>5040</v>
      </c>
      <c r="V84" s="67" t="s">
        <v>115</v>
      </c>
    </row>
    <row r="85" spans="1:22" ht="28.8" x14ac:dyDescent="0.3">
      <c r="A85" t="s">
        <v>126</v>
      </c>
      <c r="B85" s="5" t="s">
        <v>66</v>
      </c>
      <c r="D85" s="7" t="s">
        <v>127</v>
      </c>
      <c r="E85" s="66">
        <v>27</v>
      </c>
      <c r="F85" s="66">
        <f t="shared" si="0"/>
        <v>80.599999999999994</v>
      </c>
      <c r="G85" s="66"/>
      <c r="H85" s="66"/>
      <c r="L85">
        <v>213</v>
      </c>
      <c r="S85" s="17"/>
      <c r="V85" t="s">
        <v>108</v>
      </c>
    </row>
    <row r="86" spans="1:22" x14ac:dyDescent="0.3">
      <c r="A86" t="s">
        <v>130</v>
      </c>
      <c r="B86" s="5" t="s">
        <v>66</v>
      </c>
      <c r="D86" s="7" t="s">
        <v>131</v>
      </c>
      <c r="E86" s="66">
        <v>29</v>
      </c>
      <c r="F86" s="66">
        <f t="shared" si="0"/>
        <v>84.2</v>
      </c>
      <c r="G86" s="66"/>
      <c r="H86" s="66"/>
      <c r="L86">
        <v>188</v>
      </c>
      <c r="S86" s="17"/>
      <c r="V86" t="s">
        <v>108</v>
      </c>
    </row>
    <row r="87" spans="1:22" x14ac:dyDescent="0.3">
      <c r="A87" t="s">
        <v>132</v>
      </c>
      <c r="B87" s="5" t="s">
        <v>133</v>
      </c>
      <c r="D87" s="7" t="s">
        <v>134</v>
      </c>
      <c r="E87" s="66">
        <v>23</v>
      </c>
      <c r="F87" s="66">
        <f t="shared" si="0"/>
        <v>73.400000000000006</v>
      </c>
      <c r="G87" s="66"/>
      <c r="H87" s="66"/>
      <c r="L87">
        <v>155</v>
      </c>
      <c r="S87" s="17"/>
      <c r="V87" t="s">
        <v>108</v>
      </c>
    </row>
    <row r="88" spans="1:22" x14ac:dyDescent="0.3">
      <c r="A88" t="s">
        <v>135</v>
      </c>
      <c r="B88" s="5" t="s">
        <v>28</v>
      </c>
      <c r="C88" s="5" t="s">
        <v>136</v>
      </c>
      <c r="E88" s="88">
        <v>5.5</v>
      </c>
      <c r="F88" s="88">
        <f t="shared" si="0"/>
        <v>41.9</v>
      </c>
      <c r="L88">
        <v>228</v>
      </c>
      <c r="S88" s="17"/>
      <c r="V88" t="s">
        <v>137</v>
      </c>
    </row>
    <row r="89" spans="1:22" x14ac:dyDescent="0.3">
      <c r="A89" t="s">
        <v>135</v>
      </c>
      <c r="B89" s="5" t="s">
        <v>28</v>
      </c>
      <c r="C89" s="5" t="s">
        <v>138</v>
      </c>
      <c r="E89" s="88">
        <v>10</v>
      </c>
      <c r="F89" s="88">
        <f t="shared" si="0"/>
        <v>50</v>
      </c>
      <c r="L89">
        <v>205</v>
      </c>
      <c r="S89" s="17"/>
      <c r="V89" t="s">
        <v>137</v>
      </c>
    </row>
    <row r="90" spans="1:22" x14ac:dyDescent="0.3">
      <c r="A90" t="s">
        <v>135</v>
      </c>
      <c r="B90" s="5" t="s">
        <v>28</v>
      </c>
      <c r="C90" s="5" t="s">
        <v>139</v>
      </c>
      <c r="E90" s="88">
        <v>16.7</v>
      </c>
      <c r="F90" s="88">
        <f t="shared" si="0"/>
        <v>62.06</v>
      </c>
      <c r="L90">
        <v>237.1</v>
      </c>
      <c r="S90" s="17"/>
      <c r="V90" t="s">
        <v>137</v>
      </c>
    </row>
    <row r="91" spans="1:22" x14ac:dyDescent="0.3">
      <c r="A91" t="s">
        <v>135</v>
      </c>
      <c r="B91" s="5" t="s">
        <v>28</v>
      </c>
      <c r="C91" s="5" t="s">
        <v>140</v>
      </c>
      <c r="E91" s="88">
        <v>21.7</v>
      </c>
      <c r="F91" s="88">
        <f t="shared" si="0"/>
        <v>71.06</v>
      </c>
      <c r="L91">
        <v>213</v>
      </c>
      <c r="S91" s="17"/>
      <c r="V91" t="s">
        <v>137</v>
      </c>
    </row>
    <row r="92" spans="1:22" x14ac:dyDescent="0.3">
      <c r="A92" t="s">
        <v>135</v>
      </c>
      <c r="B92" s="5" t="s">
        <v>28</v>
      </c>
      <c r="C92" s="5" t="s">
        <v>141</v>
      </c>
      <c r="E92" s="88">
        <v>28</v>
      </c>
      <c r="F92" s="88">
        <f t="shared" si="0"/>
        <v>82.4</v>
      </c>
      <c r="L92">
        <v>244</v>
      </c>
      <c r="S92" s="17"/>
      <c r="V92" t="s">
        <v>137</v>
      </c>
    </row>
    <row r="93" spans="1:22" x14ac:dyDescent="0.3">
      <c r="A93" t="s">
        <v>135</v>
      </c>
      <c r="B93" s="5" t="s">
        <v>28</v>
      </c>
      <c r="C93" s="5" t="s">
        <v>142</v>
      </c>
      <c r="E93" s="88">
        <v>32</v>
      </c>
      <c r="F93" s="88">
        <f t="shared" si="0"/>
        <v>89.6</v>
      </c>
      <c r="L93">
        <v>222</v>
      </c>
      <c r="S93" s="17"/>
      <c r="V93" t="s">
        <v>137</v>
      </c>
    </row>
    <row r="94" spans="1:22" x14ac:dyDescent="0.3">
      <c r="A94" t="s">
        <v>135</v>
      </c>
      <c r="B94" s="5" t="s">
        <v>28</v>
      </c>
      <c r="C94" s="5" t="s">
        <v>143</v>
      </c>
      <c r="E94" s="88">
        <v>36.700000000000003</v>
      </c>
      <c r="F94" s="88">
        <f t="shared" si="0"/>
        <v>98.06</v>
      </c>
      <c r="L94">
        <v>246</v>
      </c>
      <c r="S94" s="17"/>
      <c r="V94" t="s">
        <v>137</v>
      </c>
    </row>
    <row r="95" spans="1:22" x14ac:dyDescent="0.3">
      <c r="A95" t="s">
        <v>135</v>
      </c>
      <c r="B95" s="5" t="s">
        <v>28</v>
      </c>
      <c r="C95" s="5" t="s">
        <v>144</v>
      </c>
      <c r="E95" s="88">
        <v>40.200000000000003</v>
      </c>
      <c r="F95" s="88">
        <f t="shared" si="0"/>
        <v>104.36000000000001</v>
      </c>
      <c r="L95">
        <v>200</v>
      </c>
      <c r="S95" s="17"/>
      <c r="V95" t="s">
        <v>137</v>
      </c>
    </row>
    <row r="96" spans="1:22" x14ac:dyDescent="0.3">
      <c r="A96" t="s">
        <v>135</v>
      </c>
      <c r="B96" s="5" t="s">
        <v>28</v>
      </c>
      <c r="C96" s="5" t="s">
        <v>145</v>
      </c>
      <c r="E96" s="88">
        <v>44</v>
      </c>
      <c r="F96" s="88">
        <f t="shared" si="0"/>
        <v>111.2</v>
      </c>
      <c r="L96">
        <v>249</v>
      </c>
      <c r="S96" s="17"/>
      <c r="V96" t="s">
        <v>137</v>
      </c>
    </row>
    <row r="97" spans="1:22" x14ac:dyDescent="0.3">
      <c r="A97" t="s">
        <v>135</v>
      </c>
      <c r="B97" s="5" t="s">
        <v>28</v>
      </c>
      <c r="C97" s="5" t="s">
        <v>146</v>
      </c>
      <c r="E97" s="88">
        <v>47.5</v>
      </c>
      <c r="F97" s="88">
        <f t="shared" si="0"/>
        <v>117.5</v>
      </c>
      <c r="L97">
        <v>232</v>
      </c>
      <c r="S97" s="17"/>
      <c r="V97" t="s">
        <v>137</v>
      </c>
    </row>
    <row r="98" spans="1:22" x14ac:dyDescent="0.3">
      <c r="A98" t="s">
        <v>135</v>
      </c>
      <c r="B98" s="5" t="s">
        <v>28</v>
      </c>
      <c r="C98" s="5" t="s">
        <v>147</v>
      </c>
      <c r="E98" s="88">
        <v>50.6</v>
      </c>
      <c r="F98" s="88">
        <f t="shared" si="0"/>
        <v>123.08</v>
      </c>
      <c r="L98">
        <v>255</v>
      </c>
      <c r="S98" s="17"/>
      <c r="V98" t="s">
        <v>137</v>
      </c>
    </row>
    <row r="99" spans="1:22" x14ac:dyDescent="0.3">
      <c r="A99" t="s">
        <v>135</v>
      </c>
      <c r="B99" s="5" t="s">
        <v>28</v>
      </c>
      <c r="C99" s="5" t="s">
        <v>148</v>
      </c>
      <c r="E99" s="88">
        <v>49.4</v>
      </c>
      <c r="F99" s="88">
        <f t="shared" si="0"/>
        <v>120.92</v>
      </c>
      <c r="L99">
        <v>238</v>
      </c>
      <c r="S99" s="17"/>
      <c r="V99" t="s">
        <v>137</v>
      </c>
    </row>
    <row r="100" spans="1:22" x14ac:dyDescent="0.3">
      <c r="A100" t="s">
        <v>135</v>
      </c>
      <c r="B100" s="5" t="s">
        <v>28</v>
      </c>
      <c r="C100" s="5" t="s">
        <v>149</v>
      </c>
      <c r="E100" s="88">
        <v>56.3</v>
      </c>
      <c r="F100" s="88">
        <f t="shared" si="0"/>
        <v>133.34</v>
      </c>
      <c r="L100">
        <v>256</v>
      </c>
      <c r="S100" s="17"/>
      <c r="V100" t="s">
        <v>137</v>
      </c>
    </row>
    <row r="101" spans="1:22" x14ac:dyDescent="0.3">
      <c r="A101" t="s">
        <v>135</v>
      </c>
      <c r="B101" s="5" t="s">
        <v>28</v>
      </c>
      <c r="C101" s="5" t="s">
        <v>150</v>
      </c>
      <c r="E101" s="88">
        <v>58.8</v>
      </c>
      <c r="F101" s="88">
        <f t="shared" si="0"/>
        <v>137.84</v>
      </c>
      <c r="L101">
        <v>236</v>
      </c>
      <c r="S101" s="17"/>
      <c r="V101" t="s">
        <v>137</v>
      </c>
    </row>
    <row r="102" spans="1:22" x14ac:dyDescent="0.3">
      <c r="A102" t="s">
        <v>135</v>
      </c>
      <c r="B102" s="5" t="s">
        <v>28</v>
      </c>
      <c r="C102" s="5" t="s">
        <v>151</v>
      </c>
      <c r="E102" s="88">
        <v>61.6</v>
      </c>
      <c r="F102" s="88">
        <f t="shared" si="0"/>
        <v>142.88</v>
      </c>
      <c r="L102">
        <v>253</v>
      </c>
      <c r="S102" s="17"/>
      <c r="V102" t="s">
        <v>137</v>
      </c>
    </row>
    <row r="103" spans="1:22" x14ac:dyDescent="0.3">
      <c r="A103" t="s">
        <v>135</v>
      </c>
      <c r="B103" s="5" t="s">
        <v>28</v>
      </c>
      <c r="C103" s="5" t="s">
        <v>152</v>
      </c>
      <c r="E103" s="88">
        <v>63.4</v>
      </c>
      <c r="F103" s="88">
        <f t="shared" si="0"/>
        <v>146.12</v>
      </c>
      <c r="L103">
        <v>240</v>
      </c>
      <c r="S103" s="17"/>
      <c r="V103" t="s">
        <v>137</v>
      </c>
    </row>
    <row r="104" spans="1:22" x14ac:dyDescent="0.3">
      <c r="A104" t="s">
        <v>135</v>
      </c>
      <c r="B104" s="5" t="s">
        <v>28</v>
      </c>
      <c r="C104" s="5" t="s">
        <v>153</v>
      </c>
      <c r="E104" s="88">
        <v>65.400000000000006</v>
      </c>
      <c r="F104" s="88">
        <f t="shared" si="0"/>
        <v>149.72000000000003</v>
      </c>
      <c r="L104">
        <v>251</v>
      </c>
      <c r="S104" s="17"/>
      <c r="V104" t="s">
        <v>137</v>
      </c>
    </row>
    <row r="105" spans="1:22" x14ac:dyDescent="0.3">
      <c r="A105" t="s">
        <v>135</v>
      </c>
      <c r="B105" s="5" t="s">
        <v>28</v>
      </c>
      <c r="C105" s="5" t="s">
        <v>154</v>
      </c>
      <c r="E105" s="88">
        <v>68</v>
      </c>
      <c r="F105" s="88">
        <f t="shared" si="0"/>
        <v>154.4</v>
      </c>
      <c r="L105">
        <v>242</v>
      </c>
      <c r="S105" s="17"/>
      <c r="V105" t="s">
        <v>137</v>
      </c>
    </row>
    <row r="106" spans="1:22" x14ac:dyDescent="0.3">
      <c r="A106" t="s">
        <v>135</v>
      </c>
      <c r="B106" s="5" t="s">
        <v>28</v>
      </c>
      <c r="C106" s="5" t="s">
        <v>155</v>
      </c>
      <c r="E106" s="88">
        <v>69.5</v>
      </c>
      <c r="F106" s="88">
        <f t="shared" si="0"/>
        <v>157.10000000000002</v>
      </c>
      <c r="L106">
        <v>170</v>
      </c>
      <c r="S106" s="17"/>
      <c r="V106" t="s">
        <v>137</v>
      </c>
    </row>
    <row r="107" spans="1:22" x14ac:dyDescent="0.3">
      <c r="A107" t="s">
        <v>135</v>
      </c>
      <c r="B107" s="5" t="s">
        <v>28</v>
      </c>
      <c r="C107" s="5" t="s">
        <v>156</v>
      </c>
      <c r="E107" s="88">
        <v>73.900000000000006</v>
      </c>
      <c r="F107" s="88">
        <f t="shared" si="0"/>
        <v>165.02</v>
      </c>
      <c r="L107">
        <v>268</v>
      </c>
      <c r="S107" s="17"/>
      <c r="V107" t="s">
        <v>137</v>
      </c>
    </row>
    <row r="108" spans="1:22" x14ac:dyDescent="0.3">
      <c r="A108" t="s">
        <v>135</v>
      </c>
      <c r="B108" s="5" t="s">
        <v>28</v>
      </c>
      <c r="C108" s="5" t="s">
        <v>157</v>
      </c>
      <c r="E108" s="88">
        <v>75.900000000000006</v>
      </c>
      <c r="F108" s="88">
        <f t="shared" si="0"/>
        <v>168.62</v>
      </c>
      <c r="L108">
        <v>269</v>
      </c>
      <c r="S108" s="17"/>
      <c r="V108" t="s">
        <v>137</v>
      </c>
    </row>
    <row r="109" spans="1:22" x14ac:dyDescent="0.3">
      <c r="A109" t="s">
        <v>158</v>
      </c>
      <c r="B109" s="5" t="s">
        <v>28</v>
      </c>
      <c r="C109" s="5"/>
      <c r="E109" s="88">
        <v>7.8</v>
      </c>
      <c r="F109" s="88">
        <f t="shared" si="0"/>
        <v>46.04</v>
      </c>
      <c r="L109">
        <v>247</v>
      </c>
      <c r="S109" s="17"/>
      <c r="U109" s="7" t="s">
        <v>159</v>
      </c>
      <c r="V109" t="s">
        <v>137</v>
      </c>
    </row>
    <row r="110" spans="1:22" x14ac:dyDescent="0.3">
      <c r="A110" t="s">
        <v>160</v>
      </c>
      <c r="B110" s="5" t="s">
        <v>28</v>
      </c>
      <c r="C110" s="5"/>
      <c r="E110" s="88">
        <v>16.3</v>
      </c>
      <c r="F110" s="88">
        <f t="shared" si="0"/>
        <v>61.34</v>
      </c>
      <c r="L110">
        <v>149</v>
      </c>
      <c r="S110" s="17"/>
      <c r="V110" t="s">
        <v>137</v>
      </c>
    </row>
    <row r="111" spans="1:22" x14ac:dyDescent="0.3">
      <c r="A111" t="s">
        <v>161</v>
      </c>
      <c r="B111" s="5" t="s">
        <v>28</v>
      </c>
      <c r="C111" s="5"/>
      <c r="E111" s="88">
        <v>17.899999999999999</v>
      </c>
      <c r="F111" s="88">
        <f t="shared" si="0"/>
        <v>64.22</v>
      </c>
      <c r="L111">
        <v>198.7</v>
      </c>
      <c r="S111" s="17"/>
      <c r="U111" s="7" t="s">
        <v>159</v>
      </c>
      <c r="V111" t="s">
        <v>137</v>
      </c>
    </row>
    <row r="112" spans="1:22" x14ac:dyDescent="0.3">
      <c r="A112" t="s">
        <v>162</v>
      </c>
      <c r="B112" s="5" t="s">
        <v>28</v>
      </c>
      <c r="C112" s="5"/>
      <c r="E112" s="88">
        <v>26</v>
      </c>
      <c r="F112" s="88">
        <f t="shared" si="0"/>
        <v>78.800000000000011</v>
      </c>
      <c r="L112">
        <v>184</v>
      </c>
      <c r="S112" s="17"/>
      <c r="V112" t="s">
        <v>137</v>
      </c>
    </row>
    <row r="113" spans="1:22" x14ac:dyDescent="0.3">
      <c r="A113" t="s">
        <v>163</v>
      </c>
      <c r="B113" s="5" t="s">
        <v>28</v>
      </c>
      <c r="C113" s="5"/>
      <c r="E113" s="88">
        <v>29</v>
      </c>
      <c r="F113" s="88">
        <f t="shared" si="0"/>
        <v>84.2</v>
      </c>
      <c r="L113">
        <v>205</v>
      </c>
      <c r="S113" s="17"/>
      <c r="V113" t="s">
        <v>137</v>
      </c>
    </row>
    <row r="114" spans="1:22" x14ac:dyDescent="0.3">
      <c r="A114" t="s">
        <v>164</v>
      </c>
      <c r="B114" s="5" t="s">
        <v>28</v>
      </c>
      <c r="C114" s="5"/>
      <c r="E114" s="88">
        <v>39</v>
      </c>
      <c r="F114" s="88">
        <f t="shared" si="0"/>
        <v>102.2</v>
      </c>
      <c r="L114">
        <v>205</v>
      </c>
      <c r="S114" s="17"/>
      <c r="V114" t="s">
        <v>137</v>
      </c>
    </row>
    <row r="115" spans="1:22" x14ac:dyDescent="0.3">
      <c r="A115" t="s">
        <v>165</v>
      </c>
      <c r="B115" s="5" t="s">
        <v>28</v>
      </c>
      <c r="C115" s="5"/>
      <c r="E115" s="88">
        <v>40</v>
      </c>
      <c r="F115" s="88">
        <f t="shared" si="0"/>
        <v>104</v>
      </c>
      <c r="L115">
        <v>201</v>
      </c>
      <c r="S115" s="17"/>
      <c r="V115" t="s">
        <v>137</v>
      </c>
    </row>
    <row r="116" spans="1:22" x14ac:dyDescent="0.3">
      <c r="A116" t="s">
        <v>166</v>
      </c>
      <c r="B116" s="5" t="s">
        <v>28</v>
      </c>
      <c r="C116" s="5"/>
      <c r="E116" s="88">
        <v>40</v>
      </c>
      <c r="F116" s="88">
        <f t="shared" si="0"/>
        <v>104</v>
      </c>
      <c r="L116">
        <v>259</v>
      </c>
      <c r="S116" s="17"/>
      <c r="V116" t="s">
        <v>137</v>
      </c>
    </row>
    <row r="117" spans="1:22" x14ac:dyDescent="0.3">
      <c r="A117" t="s">
        <v>167</v>
      </c>
      <c r="B117" s="5" t="s">
        <v>28</v>
      </c>
      <c r="C117" s="5"/>
      <c r="E117" s="88">
        <v>41</v>
      </c>
      <c r="F117" s="88">
        <f t="shared" si="0"/>
        <v>105.8</v>
      </c>
      <c r="L117">
        <v>120</v>
      </c>
      <c r="S117" s="17"/>
      <c r="U117" s="7" t="s">
        <v>159</v>
      </c>
      <c r="V117" t="s">
        <v>137</v>
      </c>
    </row>
    <row r="118" spans="1:22" x14ac:dyDescent="0.3">
      <c r="A118" t="s">
        <v>168</v>
      </c>
      <c r="B118" s="5" t="s">
        <v>28</v>
      </c>
      <c r="C118" s="5"/>
      <c r="E118" s="88">
        <v>41</v>
      </c>
      <c r="F118" s="88">
        <f t="shared" si="0"/>
        <v>105.8</v>
      </c>
      <c r="L118">
        <v>201</v>
      </c>
      <c r="S118" s="17"/>
      <c r="V118" t="s">
        <v>137</v>
      </c>
    </row>
    <row r="119" spans="1:22" x14ac:dyDescent="0.3">
      <c r="A119" t="s">
        <v>169</v>
      </c>
      <c r="B119" s="5" t="s">
        <v>28</v>
      </c>
      <c r="C119" s="5"/>
      <c r="E119" s="88">
        <v>41</v>
      </c>
      <c r="F119" s="88">
        <f t="shared" si="0"/>
        <v>105.8</v>
      </c>
      <c r="L119">
        <v>218</v>
      </c>
      <c r="S119" s="17"/>
      <c r="V119" t="s">
        <v>137</v>
      </c>
    </row>
    <row r="120" spans="1:22" x14ac:dyDescent="0.3">
      <c r="A120" t="s">
        <v>170</v>
      </c>
      <c r="B120" s="5" t="s">
        <v>28</v>
      </c>
      <c r="C120" s="5"/>
      <c r="E120" s="88">
        <v>41</v>
      </c>
      <c r="F120" s="88">
        <f t="shared" si="0"/>
        <v>105.8</v>
      </c>
      <c r="L120">
        <v>197</v>
      </c>
      <c r="S120" s="17"/>
      <c r="V120" t="s">
        <v>137</v>
      </c>
    </row>
    <row r="121" spans="1:22" x14ac:dyDescent="0.3">
      <c r="A121" t="s">
        <v>171</v>
      </c>
      <c r="B121" s="5" t="s">
        <v>28</v>
      </c>
      <c r="C121" s="5"/>
      <c r="E121" s="88">
        <v>43.3</v>
      </c>
      <c r="F121" s="88">
        <f t="shared" si="0"/>
        <v>109.94</v>
      </c>
      <c r="L121">
        <v>167</v>
      </c>
      <c r="S121" s="17"/>
      <c r="V121" t="s">
        <v>137</v>
      </c>
    </row>
    <row r="122" spans="1:22" x14ac:dyDescent="0.3">
      <c r="A122" t="s">
        <v>172</v>
      </c>
      <c r="B122" s="5" t="s">
        <v>28</v>
      </c>
      <c r="C122" s="5"/>
      <c r="E122" s="88">
        <v>44</v>
      </c>
      <c r="F122" s="88">
        <f t="shared" si="0"/>
        <v>111.2</v>
      </c>
      <c r="L122">
        <v>209</v>
      </c>
      <c r="S122" s="17"/>
      <c r="V122" t="s">
        <v>137</v>
      </c>
    </row>
    <row r="123" spans="1:22" x14ac:dyDescent="0.3">
      <c r="A123" t="s">
        <v>173</v>
      </c>
      <c r="B123" s="5" t="s">
        <v>28</v>
      </c>
      <c r="C123" s="5"/>
      <c r="E123" s="88">
        <v>45</v>
      </c>
      <c r="F123" s="88">
        <f t="shared" si="0"/>
        <v>113</v>
      </c>
      <c r="L123">
        <v>230</v>
      </c>
      <c r="S123" s="17"/>
      <c r="V123" t="s">
        <v>137</v>
      </c>
    </row>
    <row r="124" spans="1:22" x14ac:dyDescent="0.3">
      <c r="A124" t="s">
        <v>174</v>
      </c>
      <c r="B124" s="5" t="s">
        <v>28</v>
      </c>
      <c r="C124" s="5"/>
      <c r="E124" s="88">
        <v>48</v>
      </c>
      <c r="F124" s="88">
        <f t="shared" si="0"/>
        <v>118.4</v>
      </c>
      <c r="L124">
        <v>218</v>
      </c>
      <c r="S124" s="17"/>
      <c r="V124" t="s">
        <v>137</v>
      </c>
    </row>
    <row r="125" spans="1:22" x14ac:dyDescent="0.3">
      <c r="A125" t="s">
        <v>175</v>
      </c>
      <c r="B125" s="5" t="s">
        <v>28</v>
      </c>
      <c r="C125" s="5"/>
      <c r="E125" s="88">
        <v>48</v>
      </c>
      <c r="F125" s="88">
        <f t="shared" si="0"/>
        <v>118.4</v>
      </c>
      <c r="L125">
        <v>218</v>
      </c>
      <c r="S125" s="17"/>
      <c r="V125" t="s">
        <v>137</v>
      </c>
    </row>
    <row r="126" spans="1:22" x14ac:dyDescent="0.3">
      <c r="A126" t="s">
        <v>176</v>
      </c>
      <c r="B126" s="5" t="s">
        <v>28</v>
      </c>
      <c r="C126" s="5"/>
      <c r="E126" s="88">
        <v>48</v>
      </c>
      <c r="F126" s="88">
        <f t="shared" si="0"/>
        <v>118.4</v>
      </c>
      <c r="L126">
        <v>118</v>
      </c>
      <c r="S126" s="17"/>
      <c r="V126" t="s">
        <v>137</v>
      </c>
    </row>
    <row r="127" spans="1:22" x14ac:dyDescent="0.3">
      <c r="A127" t="s">
        <v>177</v>
      </c>
      <c r="B127" s="5" t="s">
        <v>28</v>
      </c>
      <c r="C127" s="5"/>
      <c r="E127" s="88">
        <v>49.3</v>
      </c>
      <c r="F127" s="88">
        <f t="shared" si="0"/>
        <v>120.74</v>
      </c>
      <c r="L127">
        <v>141</v>
      </c>
      <c r="S127" s="17"/>
      <c r="V127" t="s">
        <v>137</v>
      </c>
    </row>
    <row r="128" spans="1:22" x14ac:dyDescent="0.3">
      <c r="A128" s="89" t="s">
        <v>178</v>
      </c>
      <c r="B128" s="5" t="s">
        <v>28</v>
      </c>
      <c r="C128" s="5"/>
      <c r="E128" s="88">
        <v>59</v>
      </c>
      <c r="F128" s="88">
        <f t="shared" si="0"/>
        <v>138.19999999999999</v>
      </c>
      <c r="L128">
        <v>93</v>
      </c>
      <c r="S128" s="17"/>
      <c r="V128" t="s">
        <v>137</v>
      </c>
    </row>
    <row r="129" spans="1:22" x14ac:dyDescent="0.3">
      <c r="A129" s="89" t="s">
        <v>179</v>
      </c>
      <c r="B129" s="5" t="s">
        <v>28</v>
      </c>
      <c r="C129" s="5"/>
      <c r="E129" s="88">
        <v>50</v>
      </c>
      <c r="F129" s="88">
        <f t="shared" si="0"/>
        <v>122</v>
      </c>
      <c r="L129">
        <v>238</v>
      </c>
      <c r="S129" s="17"/>
      <c r="U129" s="7" t="s">
        <v>159</v>
      </c>
      <c r="V129" t="s">
        <v>137</v>
      </c>
    </row>
    <row r="130" spans="1:22" x14ac:dyDescent="0.3">
      <c r="A130" s="89" t="s">
        <v>180</v>
      </c>
      <c r="B130" s="5" t="s">
        <v>28</v>
      </c>
      <c r="C130" s="5"/>
      <c r="E130" s="88">
        <v>50</v>
      </c>
      <c r="F130" s="88">
        <f t="shared" si="0"/>
        <v>122</v>
      </c>
      <c r="L130">
        <v>93</v>
      </c>
      <c r="S130" s="17"/>
      <c r="V130" t="s">
        <v>137</v>
      </c>
    </row>
    <row r="131" spans="1:22" x14ac:dyDescent="0.3">
      <c r="A131" s="89" t="s">
        <v>181</v>
      </c>
      <c r="B131" s="5" t="s">
        <v>28</v>
      </c>
      <c r="C131" s="5"/>
      <c r="E131" s="88">
        <v>51</v>
      </c>
      <c r="F131" s="88">
        <f t="shared" si="0"/>
        <v>123.8</v>
      </c>
      <c r="L131">
        <v>213</v>
      </c>
      <c r="S131" s="17"/>
      <c r="V131" t="s">
        <v>137</v>
      </c>
    </row>
    <row r="132" spans="1:22" x14ac:dyDescent="0.3">
      <c r="A132" s="89" t="s">
        <v>182</v>
      </c>
      <c r="B132" s="5" t="s">
        <v>28</v>
      </c>
      <c r="C132" s="5"/>
      <c r="E132" s="88">
        <v>51.5</v>
      </c>
      <c r="F132" s="88">
        <f t="shared" si="0"/>
        <v>124.7</v>
      </c>
      <c r="L132">
        <v>115</v>
      </c>
      <c r="S132" s="17"/>
      <c r="V132" t="s">
        <v>137</v>
      </c>
    </row>
    <row r="133" spans="1:22" x14ac:dyDescent="0.3">
      <c r="A133" s="89" t="s">
        <v>183</v>
      </c>
      <c r="B133" s="5" t="s">
        <v>28</v>
      </c>
      <c r="C133" s="5"/>
      <c r="E133" s="88">
        <v>52</v>
      </c>
      <c r="F133" s="88">
        <f t="shared" si="0"/>
        <v>125.60000000000001</v>
      </c>
      <c r="L133">
        <v>234</v>
      </c>
      <c r="S133" s="17"/>
      <c r="V133" t="s">
        <v>137</v>
      </c>
    </row>
    <row r="134" spans="1:22" x14ac:dyDescent="0.3">
      <c r="A134" s="89" t="s">
        <v>184</v>
      </c>
      <c r="B134" s="5" t="s">
        <v>28</v>
      </c>
      <c r="C134" s="5"/>
      <c r="E134" s="88">
        <v>52.9</v>
      </c>
      <c r="F134" s="88">
        <f t="shared" si="0"/>
        <v>127.22</v>
      </c>
      <c r="L134">
        <v>107</v>
      </c>
      <c r="S134" s="17"/>
      <c r="V134" t="s">
        <v>137</v>
      </c>
    </row>
    <row r="135" spans="1:22" x14ac:dyDescent="0.3">
      <c r="A135" s="89" t="s">
        <v>185</v>
      </c>
      <c r="B135" s="5" t="s">
        <v>28</v>
      </c>
      <c r="C135" s="5"/>
      <c r="E135" s="88">
        <v>53.1</v>
      </c>
      <c r="F135" s="88">
        <f t="shared" si="0"/>
        <v>127.58</v>
      </c>
      <c r="L135">
        <v>121</v>
      </c>
      <c r="S135" s="17"/>
      <c r="V135" t="s">
        <v>137</v>
      </c>
    </row>
    <row r="136" spans="1:22" x14ac:dyDescent="0.3">
      <c r="A136" s="89" t="s">
        <v>186</v>
      </c>
      <c r="B136" s="5" t="s">
        <v>28</v>
      </c>
      <c r="C136" s="5"/>
      <c r="E136" s="88">
        <v>54.3</v>
      </c>
      <c r="F136" s="88">
        <f t="shared" si="0"/>
        <v>129.74</v>
      </c>
      <c r="L136">
        <v>178</v>
      </c>
      <c r="S136" s="17"/>
      <c r="V136" t="s">
        <v>137</v>
      </c>
    </row>
    <row r="137" spans="1:22" x14ac:dyDescent="0.3">
      <c r="A137" s="89" t="s">
        <v>187</v>
      </c>
      <c r="B137" s="5" t="s">
        <v>28</v>
      </c>
      <c r="C137" s="5"/>
      <c r="E137" s="88">
        <v>55</v>
      </c>
      <c r="F137" s="88">
        <f t="shared" si="0"/>
        <v>131</v>
      </c>
      <c r="L137">
        <v>213</v>
      </c>
      <c r="S137" s="17"/>
      <c r="V137" t="s">
        <v>137</v>
      </c>
    </row>
    <row r="138" spans="1:22" x14ac:dyDescent="0.3">
      <c r="A138" s="89" t="s">
        <v>188</v>
      </c>
      <c r="B138" s="5" t="s">
        <v>28</v>
      </c>
      <c r="C138" s="5"/>
      <c r="E138" s="88">
        <v>55</v>
      </c>
      <c r="F138" s="88">
        <f t="shared" si="0"/>
        <v>131</v>
      </c>
      <c r="L138">
        <v>121</v>
      </c>
      <c r="S138" s="17"/>
      <c r="V138" t="s">
        <v>137</v>
      </c>
    </row>
    <row r="139" spans="1:22" x14ac:dyDescent="0.3">
      <c r="A139" s="89" t="s">
        <v>189</v>
      </c>
      <c r="B139" s="5" t="s">
        <v>28</v>
      </c>
      <c r="C139" s="5"/>
      <c r="E139" s="88">
        <v>56</v>
      </c>
      <c r="F139" s="88">
        <f t="shared" si="0"/>
        <v>132.80000000000001</v>
      </c>
      <c r="L139">
        <v>147</v>
      </c>
      <c r="S139" s="17"/>
      <c r="U139" s="7" t="s">
        <v>159</v>
      </c>
      <c r="V139" t="s">
        <v>137</v>
      </c>
    </row>
    <row r="140" spans="1:22" x14ac:dyDescent="0.3">
      <c r="A140" s="89" t="s">
        <v>190</v>
      </c>
      <c r="B140" s="5" t="s">
        <v>28</v>
      </c>
      <c r="C140" s="5"/>
      <c r="E140" s="88">
        <v>56</v>
      </c>
      <c r="F140" s="66">
        <f t="shared" si="0"/>
        <v>132.80000000000001</v>
      </c>
      <c r="L140">
        <v>130</v>
      </c>
      <c r="S140" s="17"/>
      <c r="U140" s="7" t="s">
        <v>159</v>
      </c>
      <c r="V140" t="s">
        <v>137</v>
      </c>
    </row>
    <row r="141" spans="1:22" x14ac:dyDescent="0.3">
      <c r="A141" s="89" t="s">
        <v>191</v>
      </c>
      <c r="B141" s="5" t="s">
        <v>28</v>
      </c>
      <c r="C141" s="5"/>
      <c r="E141" s="88">
        <v>56.7</v>
      </c>
      <c r="F141" s="88">
        <f t="shared" si="0"/>
        <v>134.06</v>
      </c>
      <c r="L141">
        <v>103</v>
      </c>
      <c r="S141" s="17"/>
      <c r="V141" t="s">
        <v>137</v>
      </c>
    </row>
    <row r="142" spans="1:22" x14ac:dyDescent="0.3">
      <c r="A142" s="89" t="s">
        <v>192</v>
      </c>
      <c r="B142" s="5" t="s">
        <v>28</v>
      </c>
      <c r="C142" s="5"/>
      <c r="E142" s="88">
        <v>33</v>
      </c>
      <c r="F142" s="88">
        <f t="shared" si="0"/>
        <v>91.4</v>
      </c>
      <c r="G142" s="66">
        <v>57</v>
      </c>
      <c r="H142" s="66">
        <f>G142*1.8+32</f>
        <v>134.60000000000002</v>
      </c>
      <c r="L142" t="s">
        <v>193</v>
      </c>
      <c r="S142" s="17"/>
      <c r="V142" t="s">
        <v>137</v>
      </c>
    </row>
    <row r="143" spans="1:22" x14ac:dyDescent="0.3">
      <c r="A143" s="89" t="s">
        <v>194</v>
      </c>
      <c r="B143" s="5" t="s">
        <v>28</v>
      </c>
      <c r="C143" s="5"/>
      <c r="E143" s="66">
        <v>60.6</v>
      </c>
      <c r="F143" s="88">
        <f t="shared" si="0"/>
        <v>141.07999999999998</v>
      </c>
      <c r="L143">
        <v>189</v>
      </c>
      <c r="S143" s="17"/>
      <c r="V143" t="s">
        <v>137</v>
      </c>
    </row>
    <row r="144" spans="1:22" x14ac:dyDescent="0.3">
      <c r="A144" s="89" t="s">
        <v>195</v>
      </c>
      <c r="B144" s="5" t="s">
        <v>28</v>
      </c>
      <c r="C144" s="5"/>
      <c r="E144" s="66">
        <v>61.2</v>
      </c>
      <c r="F144" s="88">
        <f t="shared" si="0"/>
        <v>142.16000000000003</v>
      </c>
      <c r="L144">
        <v>130</v>
      </c>
      <c r="S144" s="17"/>
      <c r="V144" t="s">
        <v>137</v>
      </c>
    </row>
    <row r="145" spans="1:22" x14ac:dyDescent="0.3">
      <c r="A145" s="89" t="s">
        <v>196</v>
      </c>
      <c r="B145" s="5" t="s">
        <v>28</v>
      </c>
      <c r="C145" s="5"/>
      <c r="E145" s="66">
        <v>61.8</v>
      </c>
      <c r="F145" s="88">
        <f t="shared" si="0"/>
        <v>143.24</v>
      </c>
      <c r="L145">
        <v>177</v>
      </c>
      <c r="S145" s="17"/>
      <c r="V145" t="s">
        <v>137</v>
      </c>
    </row>
    <row r="146" spans="1:22" x14ac:dyDescent="0.3">
      <c r="A146" s="89" t="s">
        <v>197</v>
      </c>
      <c r="B146" s="5" t="s">
        <v>28</v>
      </c>
      <c r="C146" s="5"/>
      <c r="E146" s="66">
        <v>61.8</v>
      </c>
      <c r="F146" s="88">
        <f t="shared" si="0"/>
        <v>143.24</v>
      </c>
      <c r="L146">
        <v>177</v>
      </c>
      <c r="S146" s="17"/>
      <c r="V146" t="s">
        <v>137</v>
      </c>
    </row>
    <row r="147" spans="1:22" x14ac:dyDescent="0.3">
      <c r="A147" s="89" t="s">
        <v>198</v>
      </c>
      <c r="B147" s="5" t="s">
        <v>28</v>
      </c>
      <c r="C147" s="5"/>
      <c r="E147" s="66">
        <v>63</v>
      </c>
      <c r="F147" s="88">
        <f t="shared" si="0"/>
        <v>145.4</v>
      </c>
      <c r="L147">
        <v>109</v>
      </c>
      <c r="S147" s="17"/>
      <c r="V147" t="s">
        <v>137</v>
      </c>
    </row>
    <row r="148" spans="1:22" x14ac:dyDescent="0.3">
      <c r="A148" s="89" t="s">
        <v>199</v>
      </c>
      <c r="B148" s="5" t="s">
        <v>28</v>
      </c>
      <c r="C148" s="5"/>
      <c r="E148" s="66">
        <v>63</v>
      </c>
      <c r="F148" s="88">
        <f t="shared" si="0"/>
        <v>145.4</v>
      </c>
      <c r="L148">
        <v>109</v>
      </c>
      <c r="S148" s="17"/>
      <c r="V148" t="s">
        <v>137</v>
      </c>
    </row>
    <row r="149" spans="1:22" x14ac:dyDescent="0.3">
      <c r="A149" s="89" t="s">
        <v>200</v>
      </c>
      <c r="B149" s="5" t="s">
        <v>28</v>
      </c>
      <c r="C149" s="5"/>
      <c r="E149" s="66">
        <v>63.5</v>
      </c>
      <c r="F149" s="88">
        <f t="shared" si="0"/>
        <v>146.30000000000001</v>
      </c>
      <c r="L149">
        <v>86</v>
      </c>
      <c r="S149" s="17"/>
      <c r="V149" t="s">
        <v>137</v>
      </c>
    </row>
    <row r="150" spans="1:22" x14ac:dyDescent="0.3">
      <c r="A150" s="89" t="s">
        <v>201</v>
      </c>
      <c r="B150" s="5" t="s">
        <v>28</v>
      </c>
      <c r="C150" s="5"/>
      <c r="E150" s="66">
        <v>67.099999999999994</v>
      </c>
      <c r="F150" s="88">
        <f t="shared" si="0"/>
        <v>152.77999999999997</v>
      </c>
      <c r="L150">
        <v>121</v>
      </c>
      <c r="S150" s="17"/>
      <c r="V150" t="s">
        <v>137</v>
      </c>
    </row>
    <row r="151" spans="1:22" x14ac:dyDescent="0.3">
      <c r="A151" s="89" t="s">
        <v>202</v>
      </c>
      <c r="B151" s="5" t="s">
        <v>28</v>
      </c>
      <c r="C151" s="5"/>
      <c r="E151" s="88">
        <v>68</v>
      </c>
      <c r="F151" s="88">
        <f t="shared" si="0"/>
        <v>154.4</v>
      </c>
      <c r="L151">
        <v>115</v>
      </c>
      <c r="S151" s="17"/>
      <c r="V151" t="s">
        <v>137</v>
      </c>
    </row>
    <row r="152" spans="1:22" x14ac:dyDescent="0.3">
      <c r="A152" s="89" t="s">
        <v>203</v>
      </c>
      <c r="B152" s="5" t="s">
        <v>28</v>
      </c>
      <c r="C152" s="5"/>
      <c r="E152" s="88">
        <v>70</v>
      </c>
      <c r="F152" s="88">
        <f t="shared" si="0"/>
        <v>158</v>
      </c>
      <c r="L152">
        <v>111</v>
      </c>
      <c r="S152" s="17"/>
      <c r="V152" t="s">
        <v>137</v>
      </c>
    </row>
    <row r="153" spans="1:22" x14ac:dyDescent="0.3">
      <c r="A153" s="89" t="s">
        <v>204</v>
      </c>
      <c r="B153" s="5" t="s">
        <v>28</v>
      </c>
      <c r="C153" s="5"/>
      <c r="E153" s="88">
        <v>76.7</v>
      </c>
      <c r="F153" s="88">
        <f t="shared" si="0"/>
        <v>170.06</v>
      </c>
      <c r="L153">
        <v>102</v>
      </c>
      <c r="S153" s="17"/>
      <c r="V153" t="s">
        <v>137</v>
      </c>
    </row>
    <row r="154" spans="1:22" x14ac:dyDescent="0.3">
      <c r="A154" s="89" t="s">
        <v>205</v>
      </c>
      <c r="B154" s="5" t="s">
        <v>28</v>
      </c>
      <c r="C154" s="5"/>
      <c r="E154" s="88">
        <v>77</v>
      </c>
      <c r="F154" s="88">
        <f t="shared" si="0"/>
        <v>170.6</v>
      </c>
      <c r="L154">
        <v>140</v>
      </c>
      <c r="S154" s="17"/>
      <c r="V154" t="s">
        <v>137</v>
      </c>
    </row>
    <row r="155" spans="1:22" x14ac:dyDescent="0.3">
      <c r="A155" s="89" t="s">
        <v>206</v>
      </c>
      <c r="B155" s="5" t="s">
        <v>28</v>
      </c>
      <c r="C155" s="5"/>
      <c r="E155" s="88">
        <v>77</v>
      </c>
      <c r="F155" s="88">
        <f t="shared" si="0"/>
        <v>170.6</v>
      </c>
      <c r="L155">
        <v>174</v>
      </c>
      <c r="S155" s="17"/>
      <c r="V155" t="s">
        <v>137</v>
      </c>
    </row>
    <row r="156" spans="1:22" x14ac:dyDescent="0.3">
      <c r="A156" s="89" t="s">
        <v>207</v>
      </c>
      <c r="B156" s="5" t="s">
        <v>28</v>
      </c>
      <c r="C156" s="5"/>
      <c r="E156" s="88">
        <v>79.3</v>
      </c>
      <c r="F156" s="88">
        <f t="shared" si="0"/>
        <v>174.74</v>
      </c>
      <c r="L156">
        <v>156</v>
      </c>
      <c r="S156" s="17"/>
      <c r="V156" t="s">
        <v>137</v>
      </c>
    </row>
    <row r="157" spans="1:22" x14ac:dyDescent="0.3">
      <c r="A157" s="89" t="s">
        <v>208</v>
      </c>
      <c r="B157" s="5" t="s">
        <v>28</v>
      </c>
      <c r="C157" s="5"/>
      <c r="E157" s="88">
        <v>78</v>
      </c>
      <c r="F157" s="88">
        <f t="shared" si="0"/>
        <v>172.4</v>
      </c>
      <c r="L157">
        <v>174</v>
      </c>
      <c r="S157" s="17"/>
      <c r="V157" t="s">
        <v>137</v>
      </c>
    </row>
    <row r="158" spans="1:22" x14ac:dyDescent="0.3">
      <c r="A158" s="89" t="s">
        <v>209</v>
      </c>
      <c r="B158" s="5" t="s">
        <v>28</v>
      </c>
      <c r="C158" s="5"/>
      <c r="E158" s="88">
        <v>81</v>
      </c>
      <c r="F158" s="88">
        <f t="shared" si="0"/>
        <v>177.8</v>
      </c>
      <c r="L158">
        <v>126</v>
      </c>
      <c r="S158" s="17"/>
      <c r="V158" t="s">
        <v>137</v>
      </c>
    </row>
    <row r="159" spans="1:22" x14ac:dyDescent="0.3">
      <c r="A159" s="89" t="s">
        <v>210</v>
      </c>
      <c r="B159" s="5" t="s">
        <v>28</v>
      </c>
      <c r="C159" s="5"/>
      <c r="E159" s="88">
        <v>96</v>
      </c>
      <c r="F159" s="88">
        <f t="shared" si="0"/>
        <v>204.8</v>
      </c>
      <c r="L159">
        <v>163</v>
      </c>
      <c r="S159" s="17"/>
      <c r="V159" t="s">
        <v>137</v>
      </c>
    </row>
    <row r="160" spans="1:22" x14ac:dyDescent="0.3">
      <c r="A160" s="89" t="s">
        <v>211</v>
      </c>
      <c r="B160" s="5" t="s">
        <v>28</v>
      </c>
      <c r="C160" s="5"/>
      <c r="E160" s="88">
        <v>97.5</v>
      </c>
      <c r="F160" s="88">
        <f t="shared" si="0"/>
        <v>207.5</v>
      </c>
      <c r="L160">
        <v>156</v>
      </c>
      <c r="S160" s="17"/>
      <c r="V160" t="s">
        <v>137</v>
      </c>
    </row>
    <row r="161" spans="1:22" x14ac:dyDescent="0.3">
      <c r="A161" s="89" t="s">
        <v>212</v>
      </c>
      <c r="B161" s="5" t="s">
        <v>28</v>
      </c>
      <c r="C161" s="5"/>
      <c r="E161" s="88">
        <v>100</v>
      </c>
      <c r="F161" s="88">
        <f t="shared" si="0"/>
        <v>212</v>
      </c>
      <c r="L161">
        <v>138.69999999999999</v>
      </c>
      <c r="S161" s="17"/>
      <c r="V161" t="s">
        <v>137</v>
      </c>
    </row>
    <row r="162" spans="1:22" x14ac:dyDescent="0.3">
      <c r="A162" s="89" t="s">
        <v>213</v>
      </c>
      <c r="B162" s="5" t="s">
        <v>28</v>
      </c>
      <c r="C162" s="5"/>
      <c r="E162" s="88">
        <v>104.3</v>
      </c>
      <c r="F162" s="88">
        <f t="shared" si="0"/>
        <v>219.74</v>
      </c>
      <c r="L162">
        <v>207</v>
      </c>
      <c r="S162" s="17"/>
      <c r="U162" s="7" t="s">
        <v>159</v>
      </c>
      <c r="V162" t="s">
        <v>137</v>
      </c>
    </row>
    <row r="163" spans="1:22" x14ac:dyDescent="0.3">
      <c r="A163" s="89" t="s">
        <v>214</v>
      </c>
      <c r="B163" s="5" t="s">
        <v>28</v>
      </c>
      <c r="C163" s="5"/>
      <c r="E163" s="88">
        <v>115</v>
      </c>
      <c r="F163" s="88">
        <f t="shared" si="0"/>
        <v>239</v>
      </c>
      <c r="L163">
        <v>171</v>
      </c>
      <c r="S163" s="17"/>
      <c r="V163" t="s">
        <v>137</v>
      </c>
    </row>
    <row r="164" spans="1:22" x14ac:dyDescent="0.3">
      <c r="A164" s="89" t="s">
        <v>215</v>
      </c>
      <c r="B164" s="5" t="s">
        <v>28</v>
      </c>
      <c r="C164" s="5"/>
      <c r="E164" s="88">
        <v>118.9</v>
      </c>
      <c r="F164" s="88">
        <f t="shared" si="0"/>
        <v>246.02</v>
      </c>
      <c r="L164">
        <v>222</v>
      </c>
      <c r="S164" s="17"/>
      <c r="V164" t="s">
        <v>137</v>
      </c>
    </row>
    <row r="165" spans="1:22" x14ac:dyDescent="0.3">
      <c r="A165" s="89" t="s">
        <v>216</v>
      </c>
      <c r="B165" s="5" t="s">
        <v>28</v>
      </c>
      <c r="C165" s="5"/>
      <c r="E165" s="88">
        <v>119</v>
      </c>
      <c r="F165" s="88">
        <f t="shared" si="0"/>
        <v>246.20000000000002</v>
      </c>
      <c r="L165">
        <v>204</v>
      </c>
      <c r="S165" s="17"/>
      <c r="V165" t="s">
        <v>137</v>
      </c>
    </row>
    <row r="166" spans="1:22" x14ac:dyDescent="0.3">
      <c r="A166" s="89" t="s">
        <v>217</v>
      </c>
      <c r="B166" s="5" t="s">
        <v>28</v>
      </c>
      <c r="C166" s="5"/>
      <c r="E166" s="88">
        <v>121.7</v>
      </c>
      <c r="F166" s="88">
        <f t="shared" si="0"/>
        <v>251.06</v>
      </c>
      <c r="L166">
        <v>142.80000000000001</v>
      </c>
      <c r="S166" s="17"/>
      <c r="U166" s="7" t="s">
        <v>159</v>
      </c>
      <c r="V166" t="s">
        <v>137</v>
      </c>
    </row>
    <row r="167" spans="1:22" x14ac:dyDescent="0.3">
      <c r="A167" s="89" t="s">
        <v>218</v>
      </c>
      <c r="B167" s="5" t="s">
        <v>28</v>
      </c>
      <c r="C167" s="5"/>
      <c r="E167" s="88">
        <v>124</v>
      </c>
      <c r="F167" s="88">
        <f t="shared" si="0"/>
        <v>255.20000000000002</v>
      </c>
      <c r="L167">
        <v>167</v>
      </c>
      <c r="S167" s="17"/>
      <c r="V167" t="s">
        <v>137</v>
      </c>
    </row>
    <row r="168" spans="1:22" x14ac:dyDescent="0.3">
      <c r="A168" s="89" t="s">
        <v>219</v>
      </c>
      <c r="B168" s="5" t="s">
        <v>28</v>
      </c>
      <c r="C168" s="5"/>
      <c r="E168" s="88">
        <v>127.2</v>
      </c>
      <c r="F168" s="88">
        <f t="shared" si="0"/>
        <v>260.96000000000004</v>
      </c>
      <c r="L168">
        <v>169.4</v>
      </c>
      <c r="S168" s="17"/>
      <c r="U168" s="7" t="s">
        <v>159</v>
      </c>
      <c r="V168" t="s">
        <v>137</v>
      </c>
    </row>
    <row r="169" spans="1:22" ht="15.6" x14ac:dyDescent="0.35">
      <c r="A169" s="89" t="s">
        <v>220</v>
      </c>
      <c r="B169" s="5" t="s">
        <v>28</v>
      </c>
      <c r="C169" s="5" t="s">
        <v>221</v>
      </c>
      <c r="E169" s="66">
        <v>16.7</v>
      </c>
      <c r="F169" s="66">
        <f t="shared" si="0"/>
        <v>62.06</v>
      </c>
      <c r="G169" s="66"/>
      <c r="H169" s="66"/>
      <c r="L169">
        <v>184</v>
      </c>
      <c r="S169" s="17"/>
      <c r="V169" t="s">
        <v>137</v>
      </c>
    </row>
    <row r="170" spans="1:22" ht="15.6" x14ac:dyDescent="0.35">
      <c r="A170" s="89" t="s">
        <v>222</v>
      </c>
      <c r="B170" s="5" t="s">
        <v>28</v>
      </c>
      <c r="C170" s="5" t="s">
        <v>223</v>
      </c>
      <c r="E170" s="66">
        <v>20</v>
      </c>
      <c r="F170" s="66">
        <f t="shared" si="0"/>
        <v>68</v>
      </c>
      <c r="G170" s="66">
        <v>25</v>
      </c>
      <c r="H170" s="66">
        <f>G170*1.8+32</f>
        <v>77</v>
      </c>
      <c r="L170">
        <v>146</v>
      </c>
      <c r="S170" s="17"/>
      <c r="V170" t="s">
        <v>137</v>
      </c>
    </row>
    <row r="171" spans="1:22" ht="15.6" x14ac:dyDescent="0.35">
      <c r="A171" s="89" t="s">
        <v>224</v>
      </c>
      <c r="B171" s="5" t="s">
        <v>28</v>
      </c>
      <c r="C171" s="5" t="s">
        <v>225</v>
      </c>
      <c r="E171" s="66">
        <v>36</v>
      </c>
      <c r="F171" s="66">
        <f t="shared" si="0"/>
        <v>96.8</v>
      </c>
      <c r="L171">
        <v>152</v>
      </c>
      <c r="S171" s="17"/>
      <c r="V171" t="s">
        <v>137</v>
      </c>
    </row>
    <row r="172" spans="1:22" ht="15.6" x14ac:dyDescent="0.35">
      <c r="A172" s="89" t="s">
        <v>226</v>
      </c>
      <c r="B172" s="5" t="s">
        <v>28</v>
      </c>
      <c r="C172" s="5" t="s">
        <v>227</v>
      </c>
      <c r="E172" s="66">
        <v>47</v>
      </c>
      <c r="F172" s="66">
        <f t="shared" si="0"/>
        <v>116.60000000000001</v>
      </c>
      <c r="G172" s="66"/>
      <c r="H172" s="66"/>
      <c r="L172">
        <v>218</v>
      </c>
      <c r="S172" s="17"/>
      <c r="V172" t="s">
        <v>137</v>
      </c>
    </row>
    <row r="173" spans="1:22" ht="15.6" x14ac:dyDescent="0.35">
      <c r="A173" s="89" t="s">
        <v>228</v>
      </c>
      <c r="B173" s="5" t="s">
        <v>28</v>
      </c>
      <c r="C173" s="5" t="s">
        <v>229</v>
      </c>
      <c r="E173" s="66">
        <v>49</v>
      </c>
      <c r="F173" s="66">
        <f t="shared" si="0"/>
        <v>120.2</v>
      </c>
      <c r="G173" s="66"/>
      <c r="H173" s="66"/>
      <c r="L173">
        <v>178</v>
      </c>
      <c r="S173" s="17"/>
      <c r="V173" t="s">
        <v>137</v>
      </c>
    </row>
    <row r="174" spans="1:22" ht="15.6" x14ac:dyDescent="0.35">
      <c r="A174" s="89" t="s">
        <v>230</v>
      </c>
      <c r="B174" s="5" t="s">
        <v>28</v>
      </c>
      <c r="C174" s="5" t="s">
        <v>231</v>
      </c>
      <c r="E174" s="66">
        <v>52.5</v>
      </c>
      <c r="F174" s="66">
        <f t="shared" si="0"/>
        <v>126.5</v>
      </c>
      <c r="G174" s="66"/>
      <c r="H174" s="66"/>
      <c r="L174">
        <v>178</v>
      </c>
      <c r="S174" s="17"/>
      <c r="V174" t="s">
        <v>137</v>
      </c>
    </row>
    <row r="175" spans="1:22" ht="15.6" x14ac:dyDescent="0.35">
      <c r="A175" s="89" t="s">
        <v>232</v>
      </c>
      <c r="B175" s="5" t="s">
        <v>28</v>
      </c>
      <c r="C175" s="5" t="s">
        <v>233</v>
      </c>
      <c r="E175" s="66">
        <v>56</v>
      </c>
      <c r="F175" s="66">
        <f t="shared" si="0"/>
        <v>132.80000000000001</v>
      </c>
      <c r="G175" s="66"/>
      <c r="H175" s="66"/>
      <c r="L175">
        <v>191</v>
      </c>
      <c r="S175" s="17"/>
      <c r="V175" t="s">
        <v>137</v>
      </c>
    </row>
    <row r="176" spans="1:22" ht="15.6" x14ac:dyDescent="0.35">
      <c r="A176" s="89" t="s">
        <v>234</v>
      </c>
      <c r="B176" s="5" t="s">
        <v>28</v>
      </c>
      <c r="C176" s="5" t="s">
        <v>235</v>
      </c>
      <c r="E176" s="66">
        <v>58</v>
      </c>
      <c r="F176" s="66">
        <f t="shared" si="0"/>
        <v>136.4</v>
      </c>
      <c r="G176" s="66"/>
      <c r="H176" s="66"/>
      <c r="L176">
        <v>199</v>
      </c>
      <c r="S176" s="17"/>
      <c r="V176" t="s">
        <v>137</v>
      </c>
    </row>
    <row r="177" spans="1:22" ht="15.6" x14ac:dyDescent="0.35">
      <c r="A177" s="89" t="s">
        <v>236</v>
      </c>
      <c r="B177" s="5" t="s">
        <v>28</v>
      </c>
      <c r="C177" s="5" t="s">
        <v>237</v>
      </c>
      <c r="E177" s="66">
        <v>55</v>
      </c>
      <c r="F177" s="66">
        <f t="shared" si="0"/>
        <v>131</v>
      </c>
      <c r="G177" s="66"/>
      <c r="H177" s="66"/>
      <c r="L177">
        <v>163</v>
      </c>
      <c r="S177" s="17"/>
      <c r="V177" t="s">
        <v>137</v>
      </c>
    </row>
    <row r="178" spans="1:22" ht="15.6" x14ac:dyDescent="0.35">
      <c r="A178" s="89" t="s">
        <v>238</v>
      </c>
      <c r="B178" s="5" t="s">
        <v>28</v>
      </c>
      <c r="C178" s="5" t="s">
        <v>239</v>
      </c>
      <c r="E178" s="66">
        <v>69.400000000000006</v>
      </c>
      <c r="F178" s="66">
        <f t="shared" si="0"/>
        <v>156.92000000000002</v>
      </c>
      <c r="G178" s="66"/>
      <c r="H178" s="66"/>
      <c r="L178">
        <v>199</v>
      </c>
      <c r="S178" s="17"/>
      <c r="V178" t="s">
        <v>137</v>
      </c>
    </row>
    <row r="179" spans="1:22" ht="15.6" x14ac:dyDescent="0.35">
      <c r="A179" s="89" t="s">
        <v>240</v>
      </c>
      <c r="B179" s="5" t="s">
        <v>28</v>
      </c>
      <c r="C179" s="5" t="s">
        <v>241</v>
      </c>
      <c r="E179" s="66">
        <v>81</v>
      </c>
      <c r="F179" s="66">
        <f t="shared" si="0"/>
        <v>177.8</v>
      </c>
      <c r="G179" s="66"/>
      <c r="H179" s="66"/>
      <c r="L179">
        <v>241</v>
      </c>
      <c r="S179" s="17"/>
      <c r="V179" t="s">
        <v>137</v>
      </c>
    </row>
    <row r="180" spans="1:22" ht="15.6" x14ac:dyDescent="0.35">
      <c r="A180" s="89" t="s">
        <v>242</v>
      </c>
      <c r="B180" s="5" t="s">
        <v>28</v>
      </c>
      <c r="C180" s="5" t="s">
        <v>243</v>
      </c>
      <c r="E180" s="66">
        <v>102</v>
      </c>
      <c r="F180" s="66">
        <f t="shared" si="0"/>
        <v>215.6</v>
      </c>
      <c r="G180" s="66"/>
      <c r="H180" s="66"/>
      <c r="L180">
        <v>242</v>
      </c>
      <c r="S180" s="17"/>
      <c r="V180" t="s">
        <v>137</v>
      </c>
    </row>
    <row r="181" spans="1:22" ht="15.6" x14ac:dyDescent="0.35">
      <c r="B181" s="5" t="s">
        <v>66</v>
      </c>
      <c r="C181" s="5" t="s">
        <v>244</v>
      </c>
      <c r="E181" s="66">
        <v>14</v>
      </c>
      <c r="F181" s="66">
        <f t="shared" si="0"/>
        <v>57.2</v>
      </c>
      <c r="L181">
        <v>109</v>
      </c>
      <c r="S181" s="17"/>
      <c r="V181" t="s">
        <v>137</v>
      </c>
    </row>
    <row r="182" spans="1:22" ht="15.6" x14ac:dyDescent="0.35">
      <c r="B182" s="5" t="s">
        <v>66</v>
      </c>
      <c r="C182" s="5" t="s">
        <v>245</v>
      </c>
      <c r="E182" s="66">
        <v>21</v>
      </c>
      <c r="F182" s="66">
        <f t="shared" si="0"/>
        <v>69.800000000000011</v>
      </c>
      <c r="L182">
        <v>105</v>
      </c>
      <c r="S182" s="17"/>
      <c r="V182" t="s">
        <v>137</v>
      </c>
    </row>
    <row r="183" spans="1:22" ht="15.6" x14ac:dyDescent="0.35">
      <c r="B183" s="5" t="s">
        <v>66</v>
      </c>
      <c r="C183" s="5" t="s">
        <v>246</v>
      </c>
      <c r="E183" s="66">
        <v>25.5</v>
      </c>
      <c r="F183" s="66">
        <f t="shared" si="0"/>
        <v>77.900000000000006</v>
      </c>
      <c r="L183">
        <v>148</v>
      </c>
      <c r="S183" s="17"/>
      <c r="V183" t="s">
        <v>137</v>
      </c>
    </row>
    <row r="184" spans="1:22" ht="15.6" x14ac:dyDescent="0.35">
      <c r="B184" s="5" t="s">
        <v>66</v>
      </c>
      <c r="C184" s="5" t="s">
        <v>245</v>
      </c>
      <c r="E184" s="66">
        <v>27</v>
      </c>
      <c r="F184" s="66">
        <f t="shared" si="0"/>
        <v>80.599999999999994</v>
      </c>
      <c r="L184">
        <v>105</v>
      </c>
      <c r="S184" s="17"/>
      <c r="V184" t="s">
        <v>137</v>
      </c>
    </row>
    <row r="185" spans="1:22" ht="15.6" x14ac:dyDescent="0.35">
      <c r="B185" s="5" t="s">
        <v>66</v>
      </c>
      <c r="C185" s="5" t="s">
        <v>247</v>
      </c>
      <c r="E185" s="66">
        <v>29.8</v>
      </c>
      <c r="F185" s="66">
        <f t="shared" si="0"/>
        <v>85.64</v>
      </c>
      <c r="L185">
        <v>174</v>
      </c>
      <c r="S185" s="17"/>
      <c r="V185" t="s">
        <v>137</v>
      </c>
    </row>
    <row r="186" spans="1:22" ht="15.6" x14ac:dyDescent="0.35">
      <c r="B186" s="5" t="s">
        <v>66</v>
      </c>
      <c r="C186" s="5" t="s">
        <v>248</v>
      </c>
      <c r="E186" s="66">
        <v>30</v>
      </c>
      <c r="F186" s="66">
        <f t="shared" si="0"/>
        <v>86</v>
      </c>
      <c r="L186">
        <v>296</v>
      </c>
      <c r="S186" s="17"/>
      <c r="V186" t="s">
        <v>137</v>
      </c>
    </row>
    <row r="187" spans="1:22" ht="15.6" x14ac:dyDescent="0.35">
      <c r="B187" s="5" t="s">
        <v>66</v>
      </c>
      <c r="C187" s="5" t="s">
        <v>249</v>
      </c>
      <c r="E187" s="66">
        <v>30</v>
      </c>
      <c r="F187" s="66">
        <f t="shared" si="0"/>
        <v>86</v>
      </c>
      <c r="L187">
        <v>189</v>
      </c>
      <c r="S187" s="17"/>
      <c r="V187" t="s">
        <v>137</v>
      </c>
    </row>
    <row r="188" spans="1:22" ht="15.6" x14ac:dyDescent="0.35">
      <c r="B188" s="5" t="s">
        <v>66</v>
      </c>
      <c r="C188" s="5" t="s">
        <v>250</v>
      </c>
      <c r="E188" s="66">
        <v>32</v>
      </c>
      <c r="F188" s="66">
        <f t="shared" si="0"/>
        <v>89.6</v>
      </c>
      <c r="L188">
        <v>267</v>
      </c>
      <c r="S188" s="17"/>
      <c r="V188" t="s">
        <v>137</v>
      </c>
    </row>
    <row r="189" spans="1:22" ht="15.6" x14ac:dyDescent="0.35">
      <c r="B189" s="5" t="s">
        <v>66</v>
      </c>
      <c r="C189" s="5" t="s">
        <v>251</v>
      </c>
      <c r="E189" s="66">
        <v>32.4</v>
      </c>
      <c r="F189" s="66">
        <f t="shared" si="0"/>
        <v>90.32</v>
      </c>
      <c r="L189">
        <v>241</v>
      </c>
      <c r="S189" s="17"/>
      <c r="V189" t="s">
        <v>137</v>
      </c>
    </row>
    <row r="190" spans="1:22" ht="15.6" x14ac:dyDescent="0.35">
      <c r="B190" s="5" t="s">
        <v>66</v>
      </c>
      <c r="C190" s="5" t="s">
        <v>252</v>
      </c>
      <c r="E190" s="66">
        <v>33</v>
      </c>
      <c r="F190" s="66">
        <f t="shared" si="0"/>
        <v>91.4</v>
      </c>
      <c r="L190">
        <v>173</v>
      </c>
      <c r="S190" s="17"/>
      <c r="V190" t="s">
        <v>137</v>
      </c>
    </row>
    <row r="191" spans="1:22" ht="15.6" x14ac:dyDescent="0.35">
      <c r="B191" s="5" t="s">
        <v>66</v>
      </c>
      <c r="C191" s="5" t="s">
        <v>253</v>
      </c>
      <c r="E191" s="66">
        <v>34</v>
      </c>
      <c r="F191" s="66">
        <f t="shared" si="0"/>
        <v>93.2</v>
      </c>
      <c r="L191">
        <v>138</v>
      </c>
      <c r="S191" s="17"/>
      <c r="V191" t="s">
        <v>137</v>
      </c>
    </row>
    <row r="192" spans="1:22" ht="15.6" x14ac:dyDescent="0.35">
      <c r="B192" s="5" t="s">
        <v>66</v>
      </c>
      <c r="C192" s="5" t="s">
        <v>254</v>
      </c>
      <c r="E192" s="66">
        <v>34</v>
      </c>
      <c r="F192" s="66">
        <f t="shared" si="0"/>
        <v>93.2</v>
      </c>
      <c r="L192">
        <v>124</v>
      </c>
      <c r="S192" s="17"/>
      <c r="V192" t="s">
        <v>137</v>
      </c>
    </row>
    <row r="193" spans="2:22" ht="15.6" x14ac:dyDescent="0.35">
      <c r="B193" s="5" t="s">
        <v>66</v>
      </c>
      <c r="C193" s="5" t="s">
        <v>255</v>
      </c>
      <c r="E193" s="66">
        <v>36.1</v>
      </c>
      <c r="F193" s="66">
        <f t="shared" si="0"/>
        <v>96.98</v>
      </c>
      <c r="L193">
        <v>134</v>
      </c>
      <c r="S193" s="17"/>
      <c r="U193" s="7" t="s">
        <v>159</v>
      </c>
      <c r="V193" t="s">
        <v>137</v>
      </c>
    </row>
    <row r="194" spans="2:22" ht="15.6" x14ac:dyDescent="0.35">
      <c r="B194" s="5" t="s">
        <v>66</v>
      </c>
      <c r="C194" s="5" t="s">
        <v>256</v>
      </c>
      <c r="E194" s="66">
        <v>37</v>
      </c>
      <c r="F194" s="66">
        <f t="shared" si="0"/>
        <v>98.600000000000009</v>
      </c>
      <c r="L194">
        <v>223</v>
      </c>
      <c r="S194" s="17"/>
      <c r="V194" t="s">
        <v>137</v>
      </c>
    </row>
    <row r="195" spans="2:22" ht="15.6" x14ac:dyDescent="0.35">
      <c r="B195" s="5" t="s">
        <v>66</v>
      </c>
      <c r="C195" s="5" t="s">
        <v>257</v>
      </c>
      <c r="E195" s="66">
        <v>37.1</v>
      </c>
      <c r="F195" s="66">
        <f t="shared" si="0"/>
        <v>98.78</v>
      </c>
      <c r="L195">
        <v>115</v>
      </c>
      <c r="S195" s="17"/>
      <c r="V195" t="s">
        <v>137</v>
      </c>
    </row>
    <row r="196" spans="2:22" ht="15.6" x14ac:dyDescent="0.35">
      <c r="B196" s="5" t="s">
        <v>66</v>
      </c>
      <c r="C196" s="5" t="s">
        <v>258</v>
      </c>
      <c r="E196" s="66">
        <v>40</v>
      </c>
      <c r="F196" s="66">
        <f t="shared" si="0"/>
        <v>104</v>
      </c>
      <c r="L196">
        <v>279</v>
      </c>
      <c r="S196" s="17"/>
      <c r="V196" t="s">
        <v>137</v>
      </c>
    </row>
    <row r="197" spans="2:22" ht="15.6" x14ac:dyDescent="0.35">
      <c r="B197" s="5" t="s">
        <v>66</v>
      </c>
      <c r="C197" s="5" t="s">
        <v>259</v>
      </c>
      <c r="E197" s="66">
        <v>40.700000000000003</v>
      </c>
      <c r="F197" s="66">
        <f t="shared" si="0"/>
        <v>105.26</v>
      </c>
      <c r="L197">
        <v>170</v>
      </c>
      <c r="S197" s="17"/>
      <c r="V197" t="s">
        <v>137</v>
      </c>
    </row>
    <row r="198" spans="2:22" ht="15.6" x14ac:dyDescent="0.35">
      <c r="B198" s="5" t="s">
        <v>66</v>
      </c>
      <c r="C198" s="5" t="s">
        <v>260</v>
      </c>
      <c r="E198" s="66">
        <v>42</v>
      </c>
      <c r="F198" s="66">
        <f t="shared" si="0"/>
        <v>107.60000000000001</v>
      </c>
      <c r="L198">
        <v>162</v>
      </c>
      <c r="S198" s="17"/>
      <c r="U198" s="7" t="s">
        <v>159</v>
      </c>
      <c r="V198" t="s">
        <v>137</v>
      </c>
    </row>
    <row r="199" spans="2:22" ht="15.6" x14ac:dyDescent="0.35">
      <c r="B199" s="5" t="s">
        <v>66</v>
      </c>
      <c r="C199" s="5" t="s">
        <v>261</v>
      </c>
      <c r="E199" s="66">
        <v>42</v>
      </c>
      <c r="F199" s="66">
        <f t="shared" si="0"/>
        <v>107.60000000000001</v>
      </c>
      <c r="L199">
        <v>133</v>
      </c>
      <c r="S199" s="17"/>
      <c r="U199" s="7" t="s">
        <v>159</v>
      </c>
      <c r="V199" t="s">
        <v>137</v>
      </c>
    </row>
    <row r="200" spans="2:22" ht="15.6" x14ac:dyDescent="0.35">
      <c r="B200" s="5" t="s">
        <v>66</v>
      </c>
      <c r="C200" s="5" t="s">
        <v>262</v>
      </c>
      <c r="E200" s="66">
        <v>42</v>
      </c>
      <c r="F200" s="66">
        <f t="shared" si="0"/>
        <v>107.60000000000001</v>
      </c>
      <c r="L200">
        <v>162</v>
      </c>
      <c r="S200" s="17"/>
      <c r="U200" s="7" t="s">
        <v>159</v>
      </c>
      <c r="V200" t="s">
        <v>137</v>
      </c>
    </row>
    <row r="201" spans="2:22" ht="15.6" x14ac:dyDescent="0.35">
      <c r="B201" s="5" t="s">
        <v>66</v>
      </c>
      <c r="C201" s="5" t="s">
        <v>263</v>
      </c>
      <c r="E201" s="66">
        <v>45</v>
      </c>
      <c r="F201" s="66">
        <f t="shared" si="0"/>
        <v>113</v>
      </c>
      <c r="L201">
        <v>145</v>
      </c>
      <c r="S201" s="17"/>
      <c r="V201" t="s">
        <v>137</v>
      </c>
    </row>
    <row r="202" spans="2:22" ht="15.6" x14ac:dyDescent="0.35">
      <c r="B202" s="5" t="s">
        <v>66</v>
      </c>
      <c r="C202" s="5" t="s">
        <v>264</v>
      </c>
      <c r="E202" s="66">
        <v>45</v>
      </c>
      <c r="F202" s="66">
        <f t="shared" si="0"/>
        <v>113</v>
      </c>
      <c r="L202">
        <v>110</v>
      </c>
      <c r="S202" s="17"/>
      <c r="U202" s="7" t="s">
        <v>159</v>
      </c>
      <c r="V202" t="s">
        <v>137</v>
      </c>
    </row>
    <row r="203" spans="2:22" ht="15.6" x14ac:dyDescent="0.35">
      <c r="B203" s="5" t="s">
        <v>66</v>
      </c>
      <c r="C203" s="5" t="s">
        <v>265</v>
      </c>
      <c r="E203" s="66">
        <v>47</v>
      </c>
      <c r="F203" s="66">
        <f t="shared" si="0"/>
        <v>116.60000000000001</v>
      </c>
      <c r="L203">
        <v>142</v>
      </c>
      <c r="S203" s="17"/>
      <c r="V203" t="s">
        <v>137</v>
      </c>
    </row>
    <row r="204" spans="2:22" ht="15.6" x14ac:dyDescent="0.35">
      <c r="B204" s="5" t="s">
        <v>66</v>
      </c>
      <c r="C204" s="5" t="s">
        <v>266</v>
      </c>
      <c r="E204" s="66">
        <v>47</v>
      </c>
      <c r="F204" s="66">
        <f t="shared" si="0"/>
        <v>116.60000000000001</v>
      </c>
      <c r="L204">
        <v>153</v>
      </c>
      <c r="S204" s="17"/>
      <c r="V204" t="s">
        <v>137</v>
      </c>
    </row>
    <row r="205" spans="2:22" ht="15.6" x14ac:dyDescent="0.35">
      <c r="B205" s="5" t="s">
        <v>66</v>
      </c>
      <c r="C205" s="5" t="s">
        <v>267</v>
      </c>
      <c r="E205" s="66">
        <v>47</v>
      </c>
      <c r="F205" s="66">
        <f t="shared" si="0"/>
        <v>116.60000000000001</v>
      </c>
      <c r="L205">
        <v>155</v>
      </c>
      <c r="S205" s="17"/>
      <c r="V205" t="s">
        <v>137</v>
      </c>
    </row>
    <row r="206" spans="2:22" ht="15.6" x14ac:dyDescent="0.35">
      <c r="B206" s="5" t="s">
        <v>66</v>
      </c>
      <c r="C206" s="5" t="s">
        <v>268</v>
      </c>
      <c r="E206" s="66">
        <v>48</v>
      </c>
      <c r="F206" s="66">
        <f t="shared" si="0"/>
        <v>118.4</v>
      </c>
      <c r="L206">
        <v>168</v>
      </c>
      <c r="S206" s="17"/>
      <c r="V206" t="s">
        <v>137</v>
      </c>
    </row>
    <row r="207" spans="2:22" ht="15.6" x14ac:dyDescent="0.35">
      <c r="B207" s="5" t="s">
        <v>66</v>
      </c>
      <c r="C207" s="5" t="s">
        <v>269</v>
      </c>
      <c r="E207" s="66">
        <v>48</v>
      </c>
      <c r="F207" s="66">
        <f t="shared" si="0"/>
        <v>118.4</v>
      </c>
      <c r="L207">
        <v>99</v>
      </c>
      <c r="S207" s="17"/>
      <c r="V207" t="s">
        <v>137</v>
      </c>
    </row>
    <row r="208" spans="2:22" ht="15.6" x14ac:dyDescent="0.35">
      <c r="B208" s="5" t="s">
        <v>66</v>
      </c>
      <c r="C208" s="5" t="s">
        <v>270</v>
      </c>
      <c r="E208" s="66">
        <v>48.5</v>
      </c>
      <c r="F208" s="66">
        <f t="shared" si="0"/>
        <v>119.3</v>
      </c>
      <c r="L208">
        <v>210</v>
      </c>
      <c r="S208" s="17"/>
      <c r="V208" t="s">
        <v>137</v>
      </c>
    </row>
    <row r="209" spans="2:22" ht="15.6" x14ac:dyDescent="0.35">
      <c r="B209" s="5" t="s">
        <v>66</v>
      </c>
      <c r="C209" s="5" t="s">
        <v>271</v>
      </c>
      <c r="E209" s="66">
        <v>48.5</v>
      </c>
      <c r="F209" s="66">
        <f t="shared" si="0"/>
        <v>119.3</v>
      </c>
      <c r="L209">
        <v>202</v>
      </c>
      <c r="S209" s="17"/>
      <c r="V209" t="s">
        <v>137</v>
      </c>
    </row>
    <row r="210" spans="2:22" ht="15.6" x14ac:dyDescent="0.35">
      <c r="B210" s="5" t="s">
        <v>66</v>
      </c>
      <c r="C210" s="5" t="s">
        <v>272</v>
      </c>
      <c r="E210" s="66">
        <v>51</v>
      </c>
      <c r="F210" s="66">
        <f t="shared" si="0"/>
        <v>123.8</v>
      </c>
      <c r="L210">
        <v>104</v>
      </c>
      <c r="S210" s="17"/>
      <c r="V210" t="s">
        <v>137</v>
      </c>
    </row>
    <row r="211" spans="2:22" ht="15.6" x14ac:dyDescent="0.35">
      <c r="B211" s="5" t="s">
        <v>66</v>
      </c>
      <c r="C211" s="5" t="s">
        <v>273</v>
      </c>
      <c r="E211" s="66">
        <v>55</v>
      </c>
      <c r="F211" s="66">
        <f t="shared" si="0"/>
        <v>131</v>
      </c>
      <c r="L211">
        <v>68</v>
      </c>
      <c r="S211" s="17"/>
      <c r="U211" s="7" t="s">
        <v>159</v>
      </c>
      <c r="V211" t="s">
        <v>137</v>
      </c>
    </row>
    <row r="212" spans="2:22" ht="15.6" x14ac:dyDescent="0.35">
      <c r="B212" s="5" t="s">
        <v>66</v>
      </c>
      <c r="C212" s="5" t="s">
        <v>274</v>
      </c>
      <c r="E212" s="66">
        <v>56</v>
      </c>
      <c r="F212" s="66">
        <f t="shared" si="0"/>
        <v>132.80000000000001</v>
      </c>
      <c r="L212">
        <v>90</v>
      </c>
      <c r="S212" s="17"/>
      <c r="V212" t="s">
        <v>137</v>
      </c>
    </row>
    <row r="213" spans="2:22" ht="15.6" x14ac:dyDescent="0.35">
      <c r="B213" s="5" t="s">
        <v>66</v>
      </c>
      <c r="C213" s="5" t="s">
        <v>275</v>
      </c>
      <c r="E213" s="66">
        <v>57</v>
      </c>
      <c r="F213" s="66">
        <f t="shared" si="0"/>
        <v>134.60000000000002</v>
      </c>
      <c r="L213">
        <v>169</v>
      </c>
      <c r="S213" s="17"/>
      <c r="V213" t="s">
        <v>137</v>
      </c>
    </row>
    <row r="214" spans="2:22" ht="15.6" x14ac:dyDescent="0.35">
      <c r="B214" s="5" t="s">
        <v>66</v>
      </c>
      <c r="C214" s="5" t="s">
        <v>276</v>
      </c>
      <c r="E214" s="66">
        <v>58</v>
      </c>
      <c r="F214" s="66">
        <f t="shared" si="0"/>
        <v>136.4</v>
      </c>
      <c r="L214">
        <v>151</v>
      </c>
      <c r="S214" s="17"/>
      <c r="V214" t="s">
        <v>137</v>
      </c>
    </row>
    <row r="215" spans="2:22" ht="15.6" x14ac:dyDescent="0.35">
      <c r="B215" s="5" t="s">
        <v>66</v>
      </c>
      <c r="C215" s="5" t="s">
        <v>277</v>
      </c>
      <c r="E215" s="66">
        <v>58</v>
      </c>
      <c r="F215" s="66">
        <f t="shared" si="0"/>
        <v>136.4</v>
      </c>
      <c r="L215">
        <v>178</v>
      </c>
      <c r="S215" s="17"/>
      <c r="V215" t="s">
        <v>137</v>
      </c>
    </row>
    <row r="216" spans="2:22" ht="15.6" x14ac:dyDescent="0.35">
      <c r="B216" s="5" t="s">
        <v>66</v>
      </c>
      <c r="C216" s="5" t="s">
        <v>278</v>
      </c>
      <c r="E216" s="66">
        <v>58</v>
      </c>
      <c r="F216" s="66">
        <f t="shared" si="0"/>
        <v>136.4</v>
      </c>
      <c r="L216">
        <v>265</v>
      </c>
      <c r="S216" s="17"/>
      <c r="V216" t="s">
        <v>137</v>
      </c>
    </row>
    <row r="217" spans="2:22" ht="15.6" x14ac:dyDescent="0.35">
      <c r="B217" s="5" t="s">
        <v>66</v>
      </c>
      <c r="C217" s="5" t="s">
        <v>279</v>
      </c>
      <c r="E217" s="66">
        <v>60.5</v>
      </c>
      <c r="F217" s="66">
        <f t="shared" si="0"/>
        <v>140.9</v>
      </c>
      <c r="L217">
        <v>126</v>
      </c>
      <c r="S217" s="17"/>
      <c r="V217" t="s">
        <v>137</v>
      </c>
    </row>
    <row r="218" spans="2:22" ht="15.6" x14ac:dyDescent="0.35">
      <c r="B218" s="5" t="s">
        <v>66</v>
      </c>
      <c r="C218" s="5" t="s">
        <v>280</v>
      </c>
      <c r="E218" s="66">
        <v>61</v>
      </c>
      <c r="F218" s="66">
        <f t="shared" si="0"/>
        <v>141.80000000000001</v>
      </c>
      <c r="L218">
        <v>181</v>
      </c>
      <c r="S218" s="17"/>
      <c r="V218" t="s">
        <v>137</v>
      </c>
    </row>
    <row r="219" spans="2:22" ht="15.6" x14ac:dyDescent="0.35">
      <c r="B219" s="5" t="s">
        <v>66</v>
      </c>
      <c r="C219" s="5" t="s">
        <v>281</v>
      </c>
      <c r="E219" s="66">
        <v>64.3</v>
      </c>
      <c r="F219" s="66">
        <f t="shared" si="0"/>
        <v>147.74</v>
      </c>
      <c r="L219">
        <v>273</v>
      </c>
      <c r="S219" s="17"/>
      <c r="V219" t="s">
        <v>137</v>
      </c>
    </row>
    <row r="220" spans="2:22" ht="15.6" x14ac:dyDescent="0.35">
      <c r="B220" s="5" t="s">
        <v>66</v>
      </c>
      <c r="C220" s="5" t="s">
        <v>282</v>
      </c>
      <c r="E220" s="66">
        <v>65</v>
      </c>
      <c r="F220" s="66">
        <f t="shared" si="0"/>
        <v>149</v>
      </c>
      <c r="L220">
        <v>190</v>
      </c>
      <c r="S220" s="17"/>
      <c r="V220" t="s">
        <v>137</v>
      </c>
    </row>
    <row r="221" spans="2:22" ht="15.6" x14ac:dyDescent="0.35">
      <c r="B221" s="5" t="s">
        <v>66</v>
      </c>
      <c r="C221" s="5" t="s">
        <v>283</v>
      </c>
      <c r="E221" s="66">
        <v>70</v>
      </c>
      <c r="F221" s="66">
        <f t="shared" si="0"/>
        <v>158</v>
      </c>
      <c r="L221">
        <v>150</v>
      </c>
      <c r="S221" s="17"/>
      <c r="V221" t="s">
        <v>137</v>
      </c>
    </row>
    <row r="222" spans="2:22" ht="15.6" x14ac:dyDescent="0.35">
      <c r="B222" s="5" t="s">
        <v>66</v>
      </c>
      <c r="C222" s="5" t="s">
        <v>284</v>
      </c>
      <c r="E222" s="66">
        <v>72</v>
      </c>
      <c r="F222" s="66">
        <f t="shared" si="0"/>
        <v>161.6</v>
      </c>
      <c r="L222">
        <v>155</v>
      </c>
      <c r="S222" s="17"/>
      <c r="V222" t="s">
        <v>137</v>
      </c>
    </row>
    <row r="223" spans="2:22" ht="15.6" x14ac:dyDescent="0.35">
      <c r="B223" s="5" t="s">
        <v>66</v>
      </c>
      <c r="C223" s="5" t="s">
        <v>285</v>
      </c>
      <c r="E223" s="66">
        <v>78</v>
      </c>
      <c r="F223" s="66">
        <f t="shared" si="0"/>
        <v>172.4</v>
      </c>
      <c r="L223">
        <v>265</v>
      </c>
      <c r="S223" s="17"/>
      <c r="V223" t="s">
        <v>137</v>
      </c>
    </row>
    <row r="224" spans="2:22" ht="15.6" x14ac:dyDescent="0.35">
      <c r="B224" s="5" t="s">
        <v>66</v>
      </c>
      <c r="C224" s="5" t="s">
        <v>286</v>
      </c>
      <c r="E224" s="66">
        <v>89.9</v>
      </c>
      <c r="F224" s="66">
        <f t="shared" si="0"/>
        <v>193.82000000000002</v>
      </c>
      <c r="L224">
        <v>167</v>
      </c>
      <c r="S224" s="17"/>
      <c r="V224" t="s">
        <v>137</v>
      </c>
    </row>
    <row r="225" spans="1:22" ht="15.6" x14ac:dyDescent="0.35">
      <c r="B225" s="5" t="s">
        <v>66</v>
      </c>
      <c r="C225" s="5" t="s">
        <v>287</v>
      </c>
      <c r="E225" s="66">
        <v>91</v>
      </c>
      <c r="F225" s="66">
        <f t="shared" si="0"/>
        <v>195.8</v>
      </c>
      <c r="L225">
        <v>184</v>
      </c>
      <c r="S225" s="17"/>
      <c r="V225" t="s">
        <v>137</v>
      </c>
    </row>
    <row r="226" spans="1:22" ht="15.6" x14ac:dyDescent="0.35">
      <c r="B226" s="5" t="s">
        <v>66</v>
      </c>
      <c r="C226" s="5" t="s">
        <v>277</v>
      </c>
      <c r="E226" s="66">
        <v>117</v>
      </c>
      <c r="F226" s="66">
        <f t="shared" si="0"/>
        <v>242.6</v>
      </c>
      <c r="L226">
        <v>167</v>
      </c>
      <c r="S226" s="17"/>
      <c r="V226" t="s">
        <v>137</v>
      </c>
    </row>
    <row r="227" spans="1:22" ht="26.4" customHeight="1" x14ac:dyDescent="0.3">
      <c r="A227" s="7" t="s">
        <v>288</v>
      </c>
      <c r="B227" s="5" t="s">
        <v>289</v>
      </c>
      <c r="C227" s="5"/>
      <c r="E227" s="66">
        <v>29.8</v>
      </c>
      <c r="F227" s="66">
        <f t="shared" si="0"/>
        <v>85.64</v>
      </c>
      <c r="S227" s="17"/>
      <c r="V227" t="s">
        <v>137</v>
      </c>
    </row>
    <row r="228" spans="1:22" x14ac:dyDescent="0.3">
      <c r="A228" t="s">
        <v>290</v>
      </c>
      <c r="B228" s="5" t="s">
        <v>289</v>
      </c>
      <c r="C228" s="5"/>
      <c r="E228" s="66">
        <v>30</v>
      </c>
      <c r="F228" s="66">
        <f t="shared" si="0"/>
        <v>86</v>
      </c>
      <c r="L228">
        <v>80.3</v>
      </c>
      <c r="S228" s="17"/>
      <c r="V228" t="s">
        <v>137</v>
      </c>
    </row>
    <row r="229" spans="1:22" x14ac:dyDescent="0.3">
      <c r="A229" t="s">
        <v>291</v>
      </c>
      <c r="B229" s="5" t="s">
        <v>289</v>
      </c>
      <c r="C229" s="5"/>
      <c r="E229" s="66">
        <v>58</v>
      </c>
      <c r="F229" s="66">
        <f t="shared" si="0"/>
        <v>136.4</v>
      </c>
      <c r="L229">
        <v>90.9</v>
      </c>
      <c r="S229" s="17"/>
      <c r="V229" t="s">
        <v>137</v>
      </c>
    </row>
    <row r="230" spans="1:22" x14ac:dyDescent="0.3">
      <c r="A230" t="s">
        <v>292</v>
      </c>
      <c r="B230" s="5" t="s">
        <v>289</v>
      </c>
      <c r="C230" s="5"/>
      <c r="E230" s="66">
        <v>61</v>
      </c>
      <c r="F230" s="66">
        <f t="shared" si="0"/>
        <v>141.80000000000001</v>
      </c>
      <c r="L230">
        <v>25</v>
      </c>
      <c r="S230" s="17"/>
      <c r="V230" t="s">
        <v>137</v>
      </c>
    </row>
    <row r="231" spans="1:22" x14ac:dyDescent="0.3">
      <c r="A231" t="s">
        <v>293</v>
      </c>
      <c r="B231" s="5" t="s">
        <v>289</v>
      </c>
      <c r="C231" s="5"/>
      <c r="E231" s="66">
        <v>70</v>
      </c>
      <c r="F231" s="66">
        <f t="shared" si="0"/>
        <v>158</v>
      </c>
      <c r="L231">
        <v>32.6</v>
      </c>
      <c r="S231" s="17"/>
      <c r="V231" t="s">
        <v>137</v>
      </c>
    </row>
    <row r="232" spans="1:22" x14ac:dyDescent="0.3">
      <c r="A232" t="s">
        <v>294</v>
      </c>
      <c r="B232" s="5" t="s">
        <v>289</v>
      </c>
      <c r="C232" s="5"/>
      <c r="E232" s="66">
        <v>70</v>
      </c>
      <c r="F232" s="66">
        <f t="shared" si="0"/>
        <v>158</v>
      </c>
      <c r="L232">
        <v>29</v>
      </c>
      <c r="S232" s="17"/>
      <c r="V232" t="s">
        <v>137</v>
      </c>
    </row>
    <row r="233" spans="1:22" x14ac:dyDescent="0.3">
      <c r="A233" t="s">
        <v>295</v>
      </c>
      <c r="B233" s="5" t="s">
        <v>289</v>
      </c>
      <c r="C233" s="5"/>
      <c r="E233" s="66">
        <v>72</v>
      </c>
      <c r="F233" s="66">
        <f t="shared" si="0"/>
        <v>161.6</v>
      </c>
      <c r="L233">
        <v>25</v>
      </c>
      <c r="S233" s="17"/>
      <c r="V233" t="s">
        <v>137</v>
      </c>
    </row>
    <row r="234" spans="1:22" x14ac:dyDescent="0.3">
      <c r="A234" t="s">
        <v>296</v>
      </c>
      <c r="B234" s="5" t="s">
        <v>289</v>
      </c>
      <c r="C234" s="5"/>
      <c r="E234" s="66">
        <v>96</v>
      </c>
      <c r="F234" s="66">
        <f t="shared" si="0"/>
        <v>204.8</v>
      </c>
      <c r="S234" s="17"/>
      <c r="V234" t="s">
        <v>137</v>
      </c>
    </row>
    <row r="235" spans="1:22" x14ac:dyDescent="0.3">
      <c r="A235" t="s">
        <v>297</v>
      </c>
      <c r="B235" s="5" t="s">
        <v>289</v>
      </c>
      <c r="C235" s="5"/>
      <c r="E235" s="66">
        <v>125</v>
      </c>
      <c r="F235" s="66">
        <f t="shared" si="0"/>
        <v>257</v>
      </c>
      <c r="S235" s="17"/>
      <c r="V235" t="s">
        <v>137</v>
      </c>
    </row>
    <row r="236" spans="1:22" x14ac:dyDescent="0.3">
      <c r="A236" t="s">
        <v>96</v>
      </c>
      <c r="B236" s="5" t="s">
        <v>28</v>
      </c>
      <c r="E236" s="66">
        <v>19</v>
      </c>
      <c r="F236" s="66">
        <f t="shared" si="0"/>
        <v>66.2</v>
      </c>
      <c r="L236">
        <v>140</v>
      </c>
      <c r="S236" s="17"/>
      <c r="V236" t="s">
        <v>298</v>
      </c>
    </row>
    <row r="237" spans="1:22" ht="15.6" x14ac:dyDescent="0.35">
      <c r="A237" t="s">
        <v>299</v>
      </c>
      <c r="B237" s="5" t="s">
        <v>28</v>
      </c>
      <c r="E237" s="66">
        <v>20</v>
      </c>
      <c r="F237" s="66">
        <f t="shared" si="0"/>
        <v>68</v>
      </c>
      <c r="G237" s="66">
        <v>22</v>
      </c>
      <c r="H237" s="66">
        <f>G237*1.8+32</f>
        <v>71.599999999999994</v>
      </c>
      <c r="L237">
        <v>152</v>
      </c>
      <c r="S237" s="17"/>
      <c r="V237" t="s">
        <v>300</v>
      </c>
    </row>
    <row r="238" spans="1:22" x14ac:dyDescent="0.3">
      <c r="A238" t="s">
        <v>301</v>
      </c>
      <c r="B238" s="5" t="s">
        <v>28</v>
      </c>
      <c r="E238" s="66">
        <v>21</v>
      </c>
      <c r="F238" s="66">
        <f t="shared" si="0"/>
        <v>69.800000000000011</v>
      </c>
      <c r="G238" s="66"/>
      <c r="H238" s="66"/>
      <c r="L238">
        <v>143</v>
      </c>
      <c r="S238" s="17"/>
      <c r="V238" t="s">
        <v>298</v>
      </c>
    </row>
    <row r="239" spans="1:22" x14ac:dyDescent="0.3">
      <c r="A239" t="s">
        <v>302</v>
      </c>
      <c r="B239" s="5" t="s">
        <v>28</v>
      </c>
      <c r="E239" s="66">
        <v>21</v>
      </c>
      <c r="F239" s="66">
        <f t="shared" si="0"/>
        <v>69.800000000000011</v>
      </c>
      <c r="G239" s="66"/>
      <c r="H239" s="66"/>
      <c r="L239">
        <v>120</v>
      </c>
      <c r="S239" s="17"/>
      <c r="V239" t="s">
        <v>303</v>
      </c>
    </row>
    <row r="240" spans="1:22" x14ac:dyDescent="0.3">
      <c r="A240" t="s">
        <v>304</v>
      </c>
      <c r="B240" s="5" t="s">
        <v>28</v>
      </c>
      <c r="E240" s="66">
        <v>22</v>
      </c>
      <c r="F240" s="66">
        <f t="shared" si="0"/>
        <v>71.599999999999994</v>
      </c>
      <c r="G240" s="66"/>
      <c r="H240" s="66"/>
      <c r="L240">
        <v>127.2</v>
      </c>
      <c r="S240" s="17"/>
      <c r="V240" t="s">
        <v>305</v>
      </c>
    </row>
    <row r="241" spans="1:22" ht="15.6" x14ac:dyDescent="0.35">
      <c r="A241" t="s">
        <v>306</v>
      </c>
      <c r="B241" s="5" t="s">
        <v>28</v>
      </c>
      <c r="E241" s="66">
        <v>22</v>
      </c>
      <c r="F241" s="66">
        <f t="shared" si="0"/>
        <v>71.599999999999994</v>
      </c>
      <c r="G241" s="66">
        <v>24</v>
      </c>
      <c r="H241" s="66">
        <f>G241*1.8+32</f>
        <v>75.2</v>
      </c>
      <c r="L241">
        <v>189</v>
      </c>
      <c r="S241" s="17"/>
      <c r="V241" t="s">
        <v>307</v>
      </c>
    </row>
    <row r="242" spans="1:22" ht="28.8" x14ac:dyDescent="0.3">
      <c r="A242" s="7" t="s">
        <v>308</v>
      </c>
      <c r="B242" s="5" t="s">
        <v>28</v>
      </c>
      <c r="E242" s="66">
        <v>24</v>
      </c>
      <c r="F242" s="66">
        <f t="shared" si="0"/>
        <v>75.2</v>
      </c>
      <c r="G242" s="66"/>
      <c r="H242" s="66"/>
      <c r="L242">
        <v>147.69999999999999</v>
      </c>
      <c r="S242" s="17"/>
      <c r="V242" t="s">
        <v>309</v>
      </c>
    </row>
    <row r="243" spans="1:22" x14ac:dyDescent="0.3">
      <c r="A243" t="s">
        <v>310</v>
      </c>
      <c r="B243" s="5" t="s">
        <v>28</v>
      </c>
      <c r="E243" s="66">
        <v>26</v>
      </c>
      <c r="F243" s="66">
        <f t="shared" si="0"/>
        <v>78.800000000000011</v>
      </c>
      <c r="G243" s="66"/>
      <c r="H243" s="66"/>
      <c r="L243">
        <v>200</v>
      </c>
      <c r="S243" s="17"/>
      <c r="V243" t="s">
        <v>298</v>
      </c>
    </row>
    <row r="244" spans="1:22" ht="15.6" x14ac:dyDescent="0.35">
      <c r="A244" t="s">
        <v>311</v>
      </c>
      <c r="B244" s="5" t="s">
        <v>28</v>
      </c>
      <c r="E244" s="66">
        <v>28</v>
      </c>
      <c r="F244" s="66">
        <f t="shared" si="0"/>
        <v>82.4</v>
      </c>
      <c r="G244" s="66"/>
      <c r="H244" s="66"/>
      <c r="L244">
        <v>244</v>
      </c>
      <c r="S244" s="17"/>
      <c r="V244" t="s">
        <v>307</v>
      </c>
    </row>
    <row r="245" spans="1:22" x14ac:dyDescent="0.3">
      <c r="A245" t="s">
        <v>312</v>
      </c>
      <c r="B245" s="5" t="s">
        <v>28</v>
      </c>
      <c r="E245" s="66">
        <v>27</v>
      </c>
      <c r="F245" s="66">
        <f t="shared" si="0"/>
        <v>80.599999999999994</v>
      </c>
      <c r="G245" s="66">
        <v>29</v>
      </c>
      <c r="H245" s="66">
        <f>G245*1.8+32</f>
        <v>84.2</v>
      </c>
      <c r="L245">
        <v>122</v>
      </c>
      <c r="S245" s="17"/>
      <c r="V245" t="s">
        <v>303</v>
      </c>
    </row>
    <row r="246" spans="1:22" x14ac:dyDescent="0.3">
      <c r="A246" t="s">
        <v>224</v>
      </c>
      <c r="B246" s="5" t="s">
        <v>28</v>
      </c>
      <c r="E246" s="66">
        <v>32</v>
      </c>
      <c r="F246" s="66">
        <f t="shared" si="0"/>
        <v>89.6</v>
      </c>
      <c r="G246" s="66"/>
      <c r="H246" s="66"/>
      <c r="L246">
        <v>152.69999999999999</v>
      </c>
      <c r="S246" s="17"/>
      <c r="V246" t="s">
        <v>305</v>
      </c>
    </row>
    <row r="247" spans="1:22" ht="15.6" x14ac:dyDescent="0.35">
      <c r="B247" s="5" t="s">
        <v>66</v>
      </c>
      <c r="C247" s="5" t="s">
        <v>92</v>
      </c>
      <c r="E247" s="66">
        <v>18.5</v>
      </c>
      <c r="F247" s="66">
        <f t="shared" si="0"/>
        <v>65.300000000000011</v>
      </c>
      <c r="L247">
        <v>231</v>
      </c>
      <c r="S247" s="17"/>
      <c r="V247" t="s">
        <v>313</v>
      </c>
    </row>
    <row r="248" spans="1:22" ht="15.6" x14ac:dyDescent="0.35">
      <c r="B248" s="5" t="s">
        <v>66</v>
      </c>
      <c r="C248" s="5" t="s">
        <v>246</v>
      </c>
      <c r="E248" s="66">
        <v>25.8</v>
      </c>
      <c r="F248" s="66">
        <f t="shared" si="0"/>
        <v>78.44</v>
      </c>
      <c r="L248">
        <v>125.9</v>
      </c>
      <c r="S248" s="17"/>
      <c r="V248" t="s">
        <v>314</v>
      </c>
    </row>
    <row r="249" spans="1:22" ht="15.6" x14ac:dyDescent="0.35">
      <c r="B249" s="5" t="s">
        <v>66</v>
      </c>
      <c r="C249" s="5" t="s">
        <v>95</v>
      </c>
      <c r="E249" s="66">
        <v>29</v>
      </c>
      <c r="F249" s="66">
        <f t="shared" si="0"/>
        <v>84.2</v>
      </c>
      <c r="L249">
        <v>190.8</v>
      </c>
      <c r="S249" s="17"/>
      <c r="V249" t="s">
        <v>305</v>
      </c>
    </row>
    <row r="250" spans="1:22" ht="15.6" x14ac:dyDescent="0.35">
      <c r="B250" s="5" t="s">
        <v>66</v>
      </c>
      <c r="C250" s="5" t="s">
        <v>249</v>
      </c>
      <c r="E250" s="66">
        <v>30</v>
      </c>
      <c r="F250" s="66">
        <f t="shared" si="0"/>
        <v>86</v>
      </c>
      <c r="L250">
        <v>296</v>
      </c>
      <c r="S250" s="17"/>
      <c r="V250" t="s">
        <v>315</v>
      </c>
    </row>
    <row r="251" spans="1:22" ht="15.6" x14ac:dyDescent="0.35">
      <c r="B251" s="5" t="s">
        <v>66</v>
      </c>
      <c r="C251" s="5" t="s">
        <v>251</v>
      </c>
      <c r="E251" s="66">
        <v>32</v>
      </c>
      <c r="F251" s="66">
        <f t="shared" si="0"/>
        <v>89.6</v>
      </c>
      <c r="L251">
        <v>251</v>
      </c>
      <c r="S251" s="17"/>
      <c r="V251" t="s">
        <v>316</v>
      </c>
    </row>
    <row r="252" spans="1:22" ht="31.2" x14ac:dyDescent="0.35">
      <c r="A252" s="83"/>
      <c r="B252" s="5" t="s">
        <v>289</v>
      </c>
      <c r="C252" s="83" t="s">
        <v>317</v>
      </c>
      <c r="E252" s="66">
        <v>25</v>
      </c>
      <c r="F252" s="66">
        <f t="shared" si="0"/>
        <v>77</v>
      </c>
      <c r="G252" s="66"/>
      <c r="H252" s="66"/>
      <c r="L252">
        <v>127</v>
      </c>
      <c r="S252" s="17"/>
      <c r="V252" t="s">
        <v>315</v>
      </c>
    </row>
    <row r="253" spans="1:22" ht="45.6" x14ac:dyDescent="0.35">
      <c r="A253" s="7"/>
      <c r="B253" s="5" t="s">
        <v>289</v>
      </c>
      <c r="C253" s="7" t="s">
        <v>318</v>
      </c>
      <c r="E253" s="66">
        <v>26.8</v>
      </c>
      <c r="F253" s="66">
        <f t="shared" si="0"/>
        <v>80.240000000000009</v>
      </c>
      <c r="G253" s="66"/>
      <c r="H253" s="66"/>
      <c r="L253">
        <v>188</v>
      </c>
      <c r="S253" s="17"/>
      <c r="V253" t="s">
        <v>307</v>
      </c>
    </row>
    <row r="254" spans="1:22" ht="30" customHeight="1" x14ac:dyDescent="0.35">
      <c r="A254" s="7"/>
      <c r="B254" s="5" t="s">
        <v>289</v>
      </c>
      <c r="C254" s="7" t="s">
        <v>319</v>
      </c>
      <c r="E254" s="66">
        <v>30</v>
      </c>
      <c r="F254" s="66">
        <f t="shared" si="0"/>
        <v>86</v>
      </c>
      <c r="G254" s="66"/>
      <c r="H254" s="66"/>
      <c r="L254">
        <v>136</v>
      </c>
      <c r="S254" s="17"/>
      <c r="V254" t="s">
        <v>307</v>
      </c>
    </row>
    <row r="255" spans="1:22" ht="31.2" x14ac:dyDescent="0.35">
      <c r="A255" s="7"/>
      <c r="B255" s="5" t="s">
        <v>289</v>
      </c>
      <c r="C255" s="7" t="s">
        <v>320</v>
      </c>
      <c r="E255" s="66">
        <v>30</v>
      </c>
      <c r="F255" s="66">
        <f t="shared" si="0"/>
        <v>86</v>
      </c>
      <c r="G255" s="66"/>
      <c r="H255" s="66"/>
      <c r="L255">
        <v>200.5</v>
      </c>
      <c r="S255" s="17"/>
      <c r="V255" t="s">
        <v>321</v>
      </c>
    </row>
    <row r="256" spans="1:22" ht="28.8" x14ac:dyDescent="0.3">
      <c r="A256" t="s">
        <v>322</v>
      </c>
      <c r="B256" s="5" t="s">
        <v>28</v>
      </c>
      <c r="D256" s="7" t="s">
        <v>111</v>
      </c>
      <c r="E256" s="66">
        <v>22</v>
      </c>
      <c r="F256" s="66">
        <f t="shared" si="0"/>
        <v>71.599999999999994</v>
      </c>
      <c r="G256" s="66"/>
      <c r="H256" s="66"/>
      <c r="L256">
        <v>172</v>
      </c>
      <c r="S256" s="17"/>
      <c r="V256" s="67" t="s">
        <v>323</v>
      </c>
    </row>
    <row r="257" spans="1:22" x14ac:dyDescent="0.3">
      <c r="A257" t="s">
        <v>324</v>
      </c>
      <c r="B257" s="5" t="s">
        <v>66</v>
      </c>
      <c r="D257" s="7" t="s">
        <v>114</v>
      </c>
      <c r="E257" s="66">
        <v>23</v>
      </c>
      <c r="F257" s="66">
        <f t="shared" si="0"/>
        <v>73.400000000000006</v>
      </c>
      <c r="G257" s="66"/>
      <c r="H257" s="66"/>
      <c r="L257">
        <v>148</v>
      </c>
      <c r="S257" s="17"/>
      <c r="V257" s="67" t="s">
        <v>115</v>
      </c>
    </row>
    <row r="258" spans="1:22" x14ac:dyDescent="0.3">
      <c r="A258" t="s">
        <v>120</v>
      </c>
      <c r="B258" s="5" t="s">
        <v>66</v>
      </c>
      <c r="D258" s="7" t="s">
        <v>114</v>
      </c>
      <c r="E258" s="66">
        <v>24</v>
      </c>
      <c r="F258" s="66">
        <f t="shared" si="0"/>
        <v>75.2</v>
      </c>
      <c r="G258" s="66"/>
      <c r="H258" s="66"/>
      <c r="L258">
        <v>216</v>
      </c>
      <c r="S258" s="17"/>
      <c r="V258" s="67" t="s">
        <v>115</v>
      </c>
    </row>
    <row r="259" spans="1:22" ht="28.8" x14ac:dyDescent="0.3">
      <c r="A259" t="s">
        <v>325</v>
      </c>
      <c r="B259" s="5" t="s">
        <v>28</v>
      </c>
      <c r="D259" s="7" t="s">
        <v>111</v>
      </c>
      <c r="E259" s="66">
        <v>25</v>
      </c>
      <c r="F259" s="66">
        <f t="shared" ref="F259:H509" si="5">E259*1.8+32</f>
        <v>77</v>
      </c>
      <c r="G259" s="66"/>
      <c r="H259" s="66"/>
      <c r="L259">
        <v>131</v>
      </c>
      <c r="S259" s="17"/>
      <c r="V259" s="67" t="s">
        <v>323</v>
      </c>
    </row>
    <row r="260" spans="1:22" ht="28.8" x14ac:dyDescent="0.3">
      <c r="A260" t="s">
        <v>327</v>
      </c>
      <c r="B260" s="5" t="s">
        <v>66</v>
      </c>
      <c r="D260" s="7" t="s">
        <v>127</v>
      </c>
      <c r="E260" s="66">
        <v>27</v>
      </c>
      <c r="F260" s="66">
        <f t="shared" si="5"/>
        <v>80.599999999999994</v>
      </c>
      <c r="G260" s="66"/>
      <c r="H260" s="66"/>
      <c r="L260">
        <v>213</v>
      </c>
      <c r="S260" s="17"/>
      <c r="V260" t="s">
        <v>328</v>
      </c>
    </row>
    <row r="261" spans="1:22" x14ac:dyDescent="0.3">
      <c r="A261" t="s">
        <v>128</v>
      </c>
      <c r="B261" s="5" t="s">
        <v>66</v>
      </c>
      <c r="D261" s="7" t="s">
        <v>129</v>
      </c>
      <c r="E261" s="66">
        <v>27</v>
      </c>
      <c r="F261" s="66">
        <f t="shared" si="5"/>
        <v>80.599999999999994</v>
      </c>
      <c r="G261" s="66"/>
      <c r="H261" s="66"/>
      <c r="L261">
        <v>207</v>
      </c>
      <c r="S261" s="17"/>
      <c r="V261" s="67" t="s">
        <v>329</v>
      </c>
    </row>
    <row r="262" spans="1:22" ht="28.8" x14ac:dyDescent="0.3">
      <c r="A262" t="s">
        <v>330</v>
      </c>
      <c r="B262" s="5" t="s">
        <v>28</v>
      </c>
      <c r="D262" s="7" t="s">
        <v>111</v>
      </c>
      <c r="E262" s="66">
        <v>28</v>
      </c>
      <c r="F262" s="66">
        <f t="shared" si="5"/>
        <v>82.4</v>
      </c>
      <c r="G262" s="66"/>
      <c r="H262" s="66"/>
      <c r="L262">
        <v>206</v>
      </c>
      <c r="S262" s="17"/>
      <c r="V262" s="67" t="s">
        <v>323</v>
      </c>
    </row>
    <row r="263" spans="1:22" x14ac:dyDescent="0.3">
      <c r="A263" t="s">
        <v>332</v>
      </c>
      <c r="B263" s="5" t="s">
        <v>66</v>
      </c>
      <c r="D263" s="7" t="s">
        <v>131</v>
      </c>
      <c r="E263" s="66">
        <v>29</v>
      </c>
      <c r="F263" s="66">
        <f t="shared" si="5"/>
        <v>84.2</v>
      </c>
      <c r="G263" s="66"/>
      <c r="H263" s="66"/>
      <c r="L263">
        <v>188</v>
      </c>
      <c r="S263" s="17"/>
      <c r="V263" s="67" t="s">
        <v>333</v>
      </c>
    </row>
    <row r="264" spans="1:22" x14ac:dyDescent="0.3">
      <c r="A264" t="s">
        <v>122</v>
      </c>
      <c r="B264" s="5" t="s">
        <v>66</v>
      </c>
      <c r="D264" s="7" t="s">
        <v>114</v>
      </c>
      <c r="E264" s="66">
        <v>32</v>
      </c>
      <c r="F264" s="66">
        <f t="shared" si="5"/>
        <v>89.6</v>
      </c>
      <c r="G264" s="66"/>
      <c r="H264" s="66"/>
      <c r="L264">
        <v>212</v>
      </c>
      <c r="S264" s="17"/>
      <c r="V264" s="67" t="s">
        <v>115</v>
      </c>
    </row>
    <row r="265" spans="1:22" ht="28.8" x14ac:dyDescent="0.3">
      <c r="A265" t="s">
        <v>334</v>
      </c>
      <c r="B265" s="5" t="s">
        <v>28</v>
      </c>
      <c r="D265" s="7" t="s">
        <v>111</v>
      </c>
      <c r="E265" s="66">
        <v>21</v>
      </c>
      <c r="F265" s="66">
        <f t="shared" si="5"/>
        <v>69.800000000000011</v>
      </c>
      <c r="G265" s="66"/>
      <c r="H265" s="66"/>
      <c r="L265">
        <v>130</v>
      </c>
      <c r="S265" s="17"/>
      <c r="V265" s="67" t="s">
        <v>323</v>
      </c>
    </row>
    <row r="266" spans="1:22" x14ac:dyDescent="0.3">
      <c r="A266" t="s">
        <v>335</v>
      </c>
      <c r="D266" s="7" t="s">
        <v>336</v>
      </c>
      <c r="E266" s="66">
        <v>26</v>
      </c>
      <c r="F266" s="66">
        <f t="shared" si="5"/>
        <v>78.800000000000011</v>
      </c>
      <c r="G266" s="66"/>
      <c r="H266" s="66"/>
      <c r="L266">
        <v>45</v>
      </c>
      <c r="S266" s="17"/>
      <c r="V266" s="67" t="s">
        <v>337</v>
      </c>
    </row>
    <row r="267" spans="1:22" x14ac:dyDescent="0.3">
      <c r="A267" t="s">
        <v>338</v>
      </c>
      <c r="D267" s="7" t="s">
        <v>336</v>
      </c>
      <c r="E267" s="66">
        <v>23</v>
      </c>
      <c r="F267" s="66">
        <f t="shared" si="5"/>
        <v>73.400000000000006</v>
      </c>
      <c r="G267" s="66"/>
      <c r="H267" s="66"/>
      <c r="L267">
        <v>41</v>
      </c>
      <c r="S267" s="17"/>
      <c r="V267" s="67" t="s">
        <v>337</v>
      </c>
    </row>
    <row r="268" spans="1:22" x14ac:dyDescent="0.3">
      <c r="A268" t="s">
        <v>339</v>
      </c>
      <c r="D268" s="7" t="s">
        <v>336</v>
      </c>
      <c r="E268" s="66">
        <v>21</v>
      </c>
      <c r="F268" s="66">
        <f t="shared" si="5"/>
        <v>69.800000000000011</v>
      </c>
      <c r="G268" s="66"/>
      <c r="H268" s="66"/>
      <c r="L268">
        <v>37</v>
      </c>
      <c r="S268" s="17"/>
      <c r="V268" s="67" t="s">
        <v>337</v>
      </c>
    </row>
    <row r="269" spans="1:22" x14ac:dyDescent="0.3">
      <c r="A269" t="s">
        <v>340</v>
      </c>
      <c r="D269" s="7" t="s">
        <v>336</v>
      </c>
      <c r="E269" s="66">
        <v>26</v>
      </c>
      <c r="F269" s="66">
        <f t="shared" si="5"/>
        <v>78.800000000000011</v>
      </c>
      <c r="G269" s="66"/>
      <c r="H269" s="66"/>
      <c r="L269">
        <v>110</v>
      </c>
      <c r="S269" s="17"/>
      <c r="V269" s="67" t="s">
        <v>337</v>
      </c>
    </row>
    <row r="270" spans="1:22" x14ac:dyDescent="0.3">
      <c r="A270" t="s">
        <v>341</v>
      </c>
      <c r="D270" s="7" t="s">
        <v>336</v>
      </c>
      <c r="E270" s="66">
        <v>23</v>
      </c>
      <c r="F270" s="66">
        <f t="shared" si="5"/>
        <v>73.400000000000006</v>
      </c>
      <c r="G270" s="66"/>
      <c r="H270" s="66"/>
      <c r="L270">
        <v>100</v>
      </c>
      <c r="S270" s="17"/>
      <c r="V270" s="67" t="s">
        <v>337</v>
      </c>
    </row>
    <row r="271" spans="1:22" x14ac:dyDescent="0.3">
      <c r="A271" t="s">
        <v>342</v>
      </c>
      <c r="D271" s="7" t="s">
        <v>336</v>
      </c>
      <c r="E271" s="66">
        <v>21</v>
      </c>
      <c r="F271" s="66">
        <f t="shared" si="5"/>
        <v>69.800000000000011</v>
      </c>
      <c r="G271" s="66"/>
      <c r="H271" s="66"/>
      <c r="L271">
        <v>90</v>
      </c>
      <c r="S271" s="17"/>
      <c r="V271" s="67" t="s">
        <v>337</v>
      </c>
    </row>
    <row r="272" spans="1:22" ht="28.8" x14ac:dyDescent="0.3">
      <c r="A272" t="s">
        <v>343</v>
      </c>
      <c r="B272" t="s">
        <v>28</v>
      </c>
      <c r="D272" s="7" t="s">
        <v>111</v>
      </c>
      <c r="E272" s="66">
        <v>-9</v>
      </c>
      <c r="F272" s="66">
        <f t="shared" si="5"/>
        <v>15.8</v>
      </c>
      <c r="G272" s="66"/>
      <c r="H272" s="66"/>
      <c r="L272">
        <v>260</v>
      </c>
      <c r="S272" s="17"/>
      <c r="V272" s="67" t="s">
        <v>323</v>
      </c>
    </row>
    <row r="273" spans="1:22" ht="28.8" x14ac:dyDescent="0.3">
      <c r="A273" t="s">
        <v>344</v>
      </c>
      <c r="B273" t="s">
        <v>28</v>
      </c>
      <c r="D273" s="7" t="s">
        <v>111</v>
      </c>
      <c r="E273" s="66">
        <v>-4</v>
      </c>
      <c r="F273" s="66">
        <f t="shared" si="5"/>
        <v>24.8</v>
      </c>
      <c r="G273" s="66"/>
      <c r="H273" s="66"/>
      <c r="L273">
        <v>179</v>
      </c>
      <c r="S273" s="17"/>
      <c r="V273" s="67" t="s">
        <v>323</v>
      </c>
    </row>
    <row r="274" spans="1:22" ht="28.8" x14ac:dyDescent="0.3">
      <c r="A274" t="s">
        <v>345</v>
      </c>
      <c r="B274" t="s">
        <v>28</v>
      </c>
      <c r="D274" s="7" t="s">
        <v>111</v>
      </c>
      <c r="E274" s="66">
        <v>0</v>
      </c>
      <c r="F274" s="66">
        <f t="shared" si="5"/>
        <v>32</v>
      </c>
      <c r="G274" s="66"/>
      <c r="H274" s="66"/>
      <c r="L274">
        <v>225</v>
      </c>
      <c r="S274" s="17"/>
      <c r="V274" s="67" t="s">
        <v>323</v>
      </c>
    </row>
    <row r="275" spans="1:22" ht="28.8" x14ac:dyDescent="0.3">
      <c r="A275" t="s">
        <v>346</v>
      </c>
      <c r="B275" t="s">
        <v>28</v>
      </c>
      <c r="D275" s="7" t="s">
        <v>111</v>
      </c>
      <c r="E275" s="66">
        <v>2</v>
      </c>
      <c r="F275" s="66">
        <f t="shared" si="5"/>
        <v>35.6</v>
      </c>
      <c r="G275" s="66"/>
      <c r="H275" s="66"/>
      <c r="L275">
        <v>205</v>
      </c>
      <c r="S275" s="17"/>
      <c r="V275" s="67" t="s">
        <v>323</v>
      </c>
    </row>
    <row r="276" spans="1:22" ht="28.8" x14ac:dyDescent="0.3">
      <c r="A276" t="s">
        <v>347</v>
      </c>
      <c r="B276" t="s">
        <v>28</v>
      </c>
      <c r="D276" s="7" t="s">
        <v>111</v>
      </c>
      <c r="E276" s="66">
        <v>3</v>
      </c>
      <c r="F276" s="66">
        <f t="shared" si="5"/>
        <v>37.4</v>
      </c>
      <c r="G276" s="66"/>
      <c r="H276" s="66"/>
      <c r="L276">
        <v>198</v>
      </c>
      <c r="S276" s="17"/>
      <c r="V276" s="67" t="s">
        <v>323</v>
      </c>
    </row>
    <row r="277" spans="1:22" ht="28.8" x14ac:dyDescent="0.3">
      <c r="A277" t="s">
        <v>348</v>
      </c>
      <c r="B277" t="s">
        <v>28</v>
      </c>
      <c r="D277" s="7" t="s">
        <v>111</v>
      </c>
      <c r="E277" s="66">
        <v>3</v>
      </c>
      <c r="F277" s="66">
        <f t="shared" si="5"/>
        <v>37.4</v>
      </c>
      <c r="G277" s="66"/>
      <c r="H277" s="66"/>
      <c r="L277">
        <v>250</v>
      </c>
      <c r="S277" s="17"/>
      <c r="V277" s="67" t="s">
        <v>323</v>
      </c>
    </row>
    <row r="278" spans="1:22" ht="28.8" x14ac:dyDescent="0.3">
      <c r="A278" t="s">
        <v>349</v>
      </c>
      <c r="B278" t="s">
        <v>28</v>
      </c>
      <c r="D278" s="7" t="s">
        <v>111</v>
      </c>
      <c r="E278" s="66">
        <v>4</v>
      </c>
      <c r="F278" s="66">
        <f t="shared" si="5"/>
        <v>39.200000000000003</v>
      </c>
      <c r="G278" s="66"/>
      <c r="H278" s="66"/>
      <c r="L278">
        <v>182</v>
      </c>
      <c r="S278" s="17"/>
      <c r="V278" s="67" t="s">
        <v>323</v>
      </c>
    </row>
    <row r="279" spans="1:22" ht="28.8" x14ac:dyDescent="0.3">
      <c r="A279" t="s">
        <v>350</v>
      </c>
      <c r="B279" t="s">
        <v>28</v>
      </c>
      <c r="D279" s="7" t="s">
        <v>111</v>
      </c>
      <c r="E279" s="66">
        <v>5</v>
      </c>
      <c r="F279" s="66">
        <f t="shared" si="5"/>
        <v>41</v>
      </c>
      <c r="G279" s="66"/>
      <c r="H279" s="66"/>
      <c r="L279">
        <v>180</v>
      </c>
      <c r="S279" s="17"/>
      <c r="V279" s="67" t="s">
        <v>323</v>
      </c>
    </row>
    <row r="280" spans="1:22" ht="28.8" x14ac:dyDescent="0.3">
      <c r="A280" t="s">
        <v>351</v>
      </c>
      <c r="B280" t="s">
        <v>28</v>
      </c>
      <c r="D280" s="7" t="s">
        <v>111</v>
      </c>
      <c r="E280" s="66">
        <v>5</v>
      </c>
      <c r="F280" s="66">
        <f t="shared" si="5"/>
        <v>41</v>
      </c>
      <c r="G280" s="66"/>
      <c r="H280" s="66"/>
      <c r="L280">
        <v>240</v>
      </c>
      <c r="S280" s="17"/>
      <c r="V280" s="67" t="s">
        <v>323</v>
      </c>
    </row>
    <row r="281" spans="1:22" ht="28.8" x14ac:dyDescent="0.3">
      <c r="A281" t="s">
        <v>352</v>
      </c>
      <c r="B281" t="s">
        <v>28</v>
      </c>
      <c r="D281" s="7" t="s">
        <v>111</v>
      </c>
      <c r="E281" s="66">
        <v>6</v>
      </c>
      <c r="F281" s="66">
        <f t="shared" si="5"/>
        <v>42.8</v>
      </c>
      <c r="G281" s="66"/>
      <c r="H281" s="66"/>
      <c r="L281">
        <v>175</v>
      </c>
      <c r="S281" s="17"/>
      <c r="V281" s="67" t="s">
        <v>323</v>
      </c>
    </row>
    <row r="282" spans="1:22" ht="28.8" x14ac:dyDescent="0.3">
      <c r="A282" t="s">
        <v>353</v>
      </c>
      <c r="B282" t="s">
        <v>28</v>
      </c>
      <c r="D282" s="7" t="s">
        <v>111</v>
      </c>
      <c r="E282" s="66">
        <v>8</v>
      </c>
      <c r="F282" s="66">
        <f t="shared" si="5"/>
        <v>46.4</v>
      </c>
      <c r="G282" s="66"/>
      <c r="H282" s="66"/>
      <c r="L282">
        <v>180</v>
      </c>
      <c r="S282" s="17"/>
      <c r="V282" s="67" t="s">
        <v>323</v>
      </c>
    </row>
    <row r="283" spans="1:22" ht="28.8" x14ac:dyDescent="0.3">
      <c r="A283" t="s">
        <v>354</v>
      </c>
      <c r="B283" t="s">
        <v>28</v>
      </c>
      <c r="D283" s="7" t="s">
        <v>111</v>
      </c>
      <c r="E283" s="66">
        <v>9</v>
      </c>
      <c r="F283" s="66">
        <f t="shared" si="5"/>
        <v>48.2</v>
      </c>
      <c r="G283" s="66"/>
      <c r="H283" s="66"/>
      <c r="L283">
        <v>160</v>
      </c>
      <c r="S283" s="17"/>
      <c r="V283" s="67" t="s">
        <v>323</v>
      </c>
    </row>
    <row r="284" spans="1:22" ht="28.8" x14ac:dyDescent="0.3">
      <c r="A284" t="s">
        <v>355</v>
      </c>
      <c r="B284" t="s">
        <v>28</v>
      </c>
      <c r="D284" s="7" t="s">
        <v>111</v>
      </c>
      <c r="E284" s="66">
        <v>10</v>
      </c>
      <c r="F284" s="66">
        <f t="shared" si="5"/>
        <v>50</v>
      </c>
      <c r="G284" s="66"/>
      <c r="H284" s="66"/>
      <c r="L284">
        <v>150</v>
      </c>
      <c r="S284" s="17"/>
      <c r="V284" s="67" t="s">
        <v>323</v>
      </c>
    </row>
    <row r="285" spans="1:22" ht="28.8" x14ac:dyDescent="0.3">
      <c r="A285" t="s">
        <v>356</v>
      </c>
      <c r="B285" t="s">
        <v>28</v>
      </c>
      <c r="D285" s="7" t="s">
        <v>111</v>
      </c>
      <c r="E285" s="66">
        <v>10</v>
      </c>
      <c r="F285" s="66">
        <f t="shared" si="5"/>
        <v>50</v>
      </c>
      <c r="G285" s="66"/>
      <c r="H285" s="66"/>
      <c r="L285">
        <v>195</v>
      </c>
      <c r="S285" s="17"/>
      <c r="V285" s="67" t="s">
        <v>323</v>
      </c>
    </row>
    <row r="286" spans="1:22" ht="28.8" x14ac:dyDescent="0.3">
      <c r="A286" t="s">
        <v>357</v>
      </c>
      <c r="B286" t="s">
        <v>28</v>
      </c>
      <c r="D286" s="7" t="s">
        <v>111</v>
      </c>
      <c r="E286" s="66">
        <v>11</v>
      </c>
      <c r="F286" s="66">
        <f t="shared" si="5"/>
        <v>51.8</v>
      </c>
      <c r="G286" s="66"/>
      <c r="H286" s="66"/>
      <c r="L286">
        <v>190</v>
      </c>
      <c r="S286" s="17"/>
      <c r="V286" s="67" t="s">
        <v>323</v>
      </c>
    </row>
    <row r="287" spans="1:22" ht="28.8" x14ac:dyDescent="0.3">
      <c r="A287" t="s">
        <v>358</v>
      </c>
      <c r="B287" t="s">
        <v>28</v>
      </c>
      <c r="D287" s="7" t="s">
        <v>111</v>
      </c>
      <c r="E287" s="66">
        <v>12</v>
      </c>
      <c r="F287" s="66">
        <f t="shared" si="5"/>
        <v>53.6</v>
      </c>
      <c r="G287" s="66"/>
      <c r="H287" s="66"/>
      <c r="L287">
        <v>150</v>
      </c>
      <c r="S287" s="17"/>
      <c r="V287" s="67" t="s">
        <v>323</v>
      </c>
    </row>
    <row r="288" spans="1:22" ht="28.8" x14ac:dyDescent="0.3">
      <c r="A288" t="s">
        <v>359</v>
      </c>
      <c r="B288" t="s">
        <v>28</v>
      </c>
      <c r="D288" s="7" t="s">
        <v>111</v>
      </c>
      <c r="E288" s="66">
        <v>15</v>
      </c>
      <c r="F288" s="66">
        <f t="shared" si="5"/>
        <v>59</v>
      </c>
      <c r="G288" s="66"/>
      <c r="H288" s="66"/>
      <c r="L288">
        <v>140</v>
      </c>
      <c r="S288" s="17"/>
      <c r="V288" s="67" t="s">
        <v>323</v>
      </c>
    </row>
    <row r="289" spans="1:22" ht="28.8" x14ac:dyDescent="0.3">
      <c r="A289" t="s">
        <v>360</v>
      </c>
      <c r="B289" t="s">
        <v>28</v>
      </c>
      <c r="D289" s="7" t="s">
        <v>111</v>
      </c>
      <c r="E289" s="66">
        <v>18</v>
      </c>
      <c r="F289" s="66">
        <f t="shared" si="5"/>
        <v>64.400000000000006</v>
      </c>
      <c r="G289" s="66"/>
      <c r="H289" s="66"/>
      <c r="L289">
        <v>250</v>
      </c>
      <c r="S289" s="17"/>
      <c r="V289" s="67" t="s">
        <v>323</v>
      </c>
    </row>
    <row r="290" spans="1:22" ht="28.8" x14ac:dyDescent="0.3">
      <c r="A290" t="s">
        <v>361</v>
      </c>
      <c r="B290" t="s">
        <v>28</v>
      </c>
      <c r="D290" s="7" t="s">
        <v>111</v>
      </c>
      <c r="E290" s="66">
        <v>21</v>
      </c>
      <c r="F290" s="66">
        <f t="shared" si="5"/>
        <v>69.800000000000011</v>
      </c>
      <c r="G290" s="66"/>
      <c r="H290" s="66"/>
      <c r="L290">
        <v>160</v>
      </c>
      <c r="S290" s="17"/>
      <c r="V290" s="67" t="s">
        <v>323</v>
      </c>
    </row>
    <row r="291" spans="1:22" ht="28.8" x14ac:dyDescent="0.3">
      <c r="A291" t="s">
        <v>362</v>
      </c>
      <c r="B291" t="s">
        <v>28</v>
      </c>
      <c r="D291" s="7" t="s">
        <v>111</v>
      </c>
      <c r="E291" s="66">
        <v>21</v>
      </c>
      <c r="F291" s="66">
        <f t="shared" si="5"/>
        <v>69.800000000000011</v>
      </c>
      <c r="G291" s="66"/>
      <c r="H291" s="66"/>
      <c r="L291">
        <v>190</v>
      </c>
      <c r="S291" s="17"/>
      <c r="V291" s="67" t="s">
        <v>323</v>
      </c>
    </row>
    <row r="292" spans="1:22" ht="28.8" x14ac:dyDescent="0.3">
      <c r="A292" t="s">
        <v>363</v>
      </c>
      <c r="B292" t="s">
        <v>28</v>
      </c>
      <c r="D292" s="7" t="s">
        <v>111</v>
      </c>
      <c r="E292" s="66">
        <v>22</v>
      </c>
      <c r="F292" s="66">
        <f t="shared" si="5"/>
        <v>71.599999999999994</v>
      </c>
      <c r="G292" s="66"/>
      <c r="H292" s="66"/>
      <c r="L292">
        <v>200</v>
      </c>
      <c r="S292" s="17"/>
      <c r="V292" s="67" t="s">
        <v>323</v>
      </c>
    </row>
    <row r="293" spans="1:22" ht="28.8" x14ac:dyDescent="0.3">
      <c r="A293" t="s">
        <v>364</v>
      </c>
      <c r="B293" t="s">
        <v>28</v>
      </c>
      <c r="D293" s="7" t="s">
        <v>111</v>
      </c>
      <c r="E293" s="66">
        <v>24</v>
      </c>
      <c r="F293" s="66">
        <f t="shared" si="5"/>
        <v>75.2</v>
      </c>
      <c r="G293" s="66"/>
      <c r="H293" s="66"/>
      <c r="L293">
        <v>150</v>
      </c>
      <c r="S293" s="17"/>
      <c r="V293" s="67" t="s">
        <v>323</v>
      </c>
    </row>
    <row r="294" spans="1:22" ht="28.8" x14ac:dyDescent="0.3">
      <c r="A294" t="s">
        <v>326</v>
      </c>
      <c r="B294" t="s">
        <v>28</v>
      </c>
      <c r="D294" s="7" t="s">
        <v>111</v>
      </c>
      <c r="E294" s="66">
        <v>25</v>
      </c>
      <c r="F294" s="66">
        <f t="shared" si="5"/>
        <v>77</v>
      </c>
      <c r="G294" s="66"/>
      <c r="H294" s="66"/>
      <c r="L294">
        <v>148</v>
      </c>
      <c r="S294" s="17"/>
      <c r="V294" s="67" t="s">
        <v>323</v>
      </c>
    </row>
    <row r="295" spans="1:22" ht="28.8" x14ac:dyDescent="0.3">
      <c r="A295" t="s">
        <v>365</v>
      </c>
      <c r="B295" t="s">
        <v>28</v>
      </c>
      <c r="D295" s="7" t="s">
        <v>111</v>
      </c>
      <c r="E295" s="66">
        <v>25</v>
      </c>
      <c r="F295" s="66">
        <f t="shared" si="5"/>
        <v>77</v>
      </c>
      <c r="G295" s="66"/>
      <c r="H295" s="66"/>
      <c r="L295">
        <v>230</v>
      </c>
      <c r="S295" s="17"/>
      <c r="V295" s="67" t="s">
        <v>323</v>
      </c>
    </row>
    <row r="296" spans="1:22" ht="28.8" x14ac:dyDescent="0.3">
      <c r="A296" t="s">
        <v>331</v>
      </c>
      <c r="B296" t="s">
        <v>28</v>
      </c>
      <c r="D296" s="7" t="s">
        <v>111</v>
      </c>
      <c r="E296" s="66">
        <v>27</v>
      </c>
      <c r="F296" s="66">
        <f t="shared" si="5"/>
        <v>80.599999999999994</v>
      </c>
      <c r="G296" s="66"/>
      <c r="H296" s="66"/>
      <c r="L296">
        <v>179</v>
      </c>
      <c r="S296" s="17"/>
      <c r="V296" s="67" t="s">
        <v>323</v>
      </c>
    </row>
    <row r="297" spans="1:22" ht="28.8" x14ac:dyDescent="0.3">
      <c r="A297" t="s">
        <v>366</v>
      </c>
      <c r="B297" t="s">
        <v>28</v>
      </c>
      <c r="D297" s="7" t="s">
        <v>111</v>
      </c>
      <c r="E297" s="66">
        <v>28</v>
      </c>
      <c r="F297" s="66">
        <f t="shared" si="5"/>
        <v>82.4</v>
      </c>
      <c r="G297" s="66"/>
      <c r="H297" s="66"/>
      <c r="L297">
        <v>245</v>
      </c>
      <c r="S297" s="17"/>
      <c r="V297" s="67" t="s">
        <v>323</v>
      </c>
    </row>
    <row r="298" spans="1:22" ht="28.8" x14ac:dyDescent="0.3">
      <c r="A298" t="s">
        <v>367</v>
      </c>
      <c r="B298" t="s">
        <v>28</v>
      </c>
      <c r="D298" s="7" t="s">
        <v>111</v>
      </c>
      <c r="E298" s="66">
        <v>31</v>
      </c>
      <c r="F298" s="66">
        <f t="shared" si="5"/>
        <v>87.800000000000011</v>
      </c>
      <c r="G298" s="66"/>
      <c r="H298" s="66"/>
      <c r="L298">
        <v>170</v>
      </c>
      <c r="S298" s="17"/>
      <c r="V298" s="67" t="s">
        <v>323</v>
      </c>
    </row>
    <row r="299" spans="1:22" ht="28.8" x14ac:dyDescent="0.3">
      <c r="A299" t="s">
        <v>368</v>
      </c>
      <c r="B299" t="s">
        <v>28</v>
      </c>
      <c r="D299" s="7" t="s">
        <v>111</v>
      </c>
      <c r="E299" s="66">
        <v>35</v>
      </c>
      <c r="F299" s="66">
        <f t="shared" si="5"/>
        <v>95</v>
      </c>
      <c r="L299">
        <v>170</v>
      </c>
      <c r="S299" s="17"/>
      <c r="V299" s="67" t="s">
        <v>323</v>
      </c>
    </row>
    <row r="300" spans="1:22" ht="28.8" x14ac:dyDescent="0.3">
      <c r="A300" t="s">
        <v>369</v>
      </c>
      <c r="B300" t="s">
        <v>28</v>
      </c>
      <c r="D300" s="7" t="s">
        <v>111</v>
      </c>
      <c r="E300" s="66">
        <v>35</v>
      </c>
      <c r="F300" s="66">
        <f t="shared" si="5"/>
        <v>95</v>
      </c>
      <c r="L300">
        <v>240</v>
      </c>
      <c r="S300" s="17"/>
      <c r="V300" s="67" t="s">
        <v>323</v>
      </c>
    </row>
    <row r="301" spans="1:22" ht="28.8" x14ac:dyDescent="0.3">
      <c r="A301" t="s">
        <v>370</v>
      </c>
      <c r="B301" t="s">
        <v>28</v>
      </c>
      <c r="D301" s="7" t="s">
        <v>111</v>
      </c>
      <c r="E301" s="66">
        <v>42</v>
      </c>
      <c r="F301" s="66">
        <f t="shared" si="5"/>
        <v>107.60000000000001</v>
      </c>
      <c r="L301">
        <v>174</v>
      </c>
      <c r="S301" s="17"/>
      <c r="V301" s="67" t="s">
        <v>323</v>
      </c>
    </row>
    <row r="302" spans="1:22" ht="28.8" x14ac:dyDescent="0.3">
      <c r="A302" t="s">
        <v>371</v>
      </c>
      <c r="B302" t="s">
        <v>28</v>
      </c>
      <c r="D302" s="7" t="s">
        <v>111</v>
      </c>
      <c r="E302" s="66">
        <v>44</v>
      </c>
      <c r="F302" s="66">
        <f t="shared" si="5"/>
        <v>111.2</v>
      </c>
      <c r="L302">
        <v>255</v>
      </c>
      <c r="S302" s="17"/>
      <c r="V302" s="67" t="s">
        <v>323</v>
      </c>
    </row>
    <row r="303" spans="1:22" ht="28.8" x14ac:dyDescent="0.3">
      <c r="A303" t="s">
        <v>372</v>
      </c>
      <c r="B303" t="s">
        <v>28</v>
      </c>
      <c r="D303" s="7" t="s">
        <v>111</v>
      </c>
      <c r="E303" s="66">
        <v>47</v>
      </c>
      <c r="F303" s="66">
        <f t="shared" si="5"/>
        <v>116.60000000000001</v>
      </c>
      <c r="L303">
        <v>170</v>
      </c>
      <c r="S303" s="17"/>
      <c r="V303" s="67" t="s">
        <v>323</v>
      </c>
    </row>
    <row r="304" spans="1:22" ht="28.8" x14ac:dyDescent="0.3">
      <c r="A304" t="s">
        <v>373</v>
      </c>
      <c r="B304" t="s">
        <v>28</v>
      </c>
      <c r="D304" s="7" t="s">
        <v>111</v>
      </c>
      <c r="E304" s="66">
        <v>50</v>
      </c>
      <c r="F304" s="66">
        <f t="shared" si="5"/>
        <v>122</v>
      </c>
      <c r="L304">
        <v>168</v>
      </c>
      <c r="S304" s="17"/>
      <c r="V304" s="67" t="s">
        <v>323</v>
      </c>
    </row>
    <row r="305" spans="1:22" ht="28.8" x14ac:dyDescent="0.3">
      <c r="A305" t="s">
        <v>374</v>
      </c>
      <c r="B305" t="s">
        <v>28</v>
      </c>
      <c r="D305" s="7" t="s">
        <v>111</v>
      </c>
      <c r="E305" s="66">
        <v>52</v>
      </c>
      <c r="F305" s="66">
        <f t="shared" si="5"/>
        <v>125.60000000000001</v>
      </c>
      <c r="L305">
        <v>173</v>
      </c>
      <c r="S305" s="17"/>
      <c r="V305" s="67" t="s">
        <v>323</v>
      </c>
    </row>
    <row r="306" spans="1:22" ht="28.8" x14ac:dyDescent="0.3">
      <c r="A306" t="s">
        <v>375</v>
      </c>
      <c r="B306" t="s">
        <v>28</v>
      </c>
      <c r="D306" s="7" t="s">
        <v>111</v>
      </c>
      <c r="E306" s="66">
        <v>55</v>
      </c>
      <c r="F306" s="66">
        <f t="shared" si="5"/>
        <v>131</v>
      </c>
      <c r="L306">
        <v>172</v>
      </c>
      <c r="S306" s="17"/>
      <c r="V306" s="67" t="s">
        <v>323</v>
      </c>
    </row>
    <row r="307" spans="1:22" ht="28.8" x14ac:dyDescent="0.3">
      <c r="A307" t="s">
        <v>376</v>
      </c>
      <c r="B307" t="s">
        <v>28</v>
      </c>
      <c r="D307" s="7" t="s">
        <v>111</v>
      </c>
      <c r="E307" s="66">
        <v>58</v>
      </c>
      <c r="F307" s="66">
        <f t="shared" si="5"/>
        <v>136.4</v>
      </c>
      <c r="L307">
        <v>160</v>
      </c>
      <c r="S307" s="17"/>
      <c r="V307" s="67" t="s">
        <v>323</v>
      </c>
    </row>
    <row r="308" spans="1:22" ht="28.8" x14ac:dyDescent="0.3">
      <c r="A308" t="s">
        <v>377</v>
      </c>
      <c r="B308" t="s">
        <v>28</v>
      </c>
      <c r="D308" s="7" t="s">
        <v>111</v>
      </c>
      <c r="E308" s="66">
        <v>60</v>
      </c>
      <c r="F308" s="66">
        <f t="shared" si="5"/>
        <v>140</v>
      </c>
      <c r="L308">
        <v>144</v>
      </c>
      <c r="S308" s="17"/>
      <c r="V308" s="67" t="s">
        <v>323</v>
      </c>
    </row>
    <row r="309" spans="1:22" ht="28.8" x14ac:dyDescent="0.3">
      <c r="A309" t="s">
        <v>378</v>
      </c>
      <c r="B309" t="s">
        <v>28</v>
      </c>
      <c r="D309" s="7" t="s">
        <v>111</v>
      </c>
      <c r="E309" s="66">
        <v>62</v>
      </c>
      <c r="F309" s="66">
        <f t="shared" si="5"/>
        <v>143.60000000000002</v>
      </c>
      <c r="L309">
        <v>146</v>
      </c>
      <c r="S309" s="17"/>
      <c r="V309" s="67" t="s">
        <v>323</v>
      </c>
    </row>
    <row r="310" spans="1:22" ht="28.8" x14ac:dyDescent="0.3">
      <c r="A310" t="s">
        <v>379</v>
      </c>
      <c r="B310" t="s">
        <v>28</v>
      </c>
      <c r="D310" s="7" t="s">
        <v>111</v>
      </c>
      <c r="E310" s="66">
        <v>65</v>
      </c>
      <c r="F310" s="66">
        <f t="shared" si="5"/>
        <v>149</v>
      </c>
      <c r="L310">
        <v>152</v>
      </c>
      <c r="S310" s="17"/>
      <c r="V310" s="67" t="s">
        <v>323</v>
      </c>
    </row>
    <row r="311" spans="1:22" ht="28.8" x14ac:dyDescent="0.3">
      <c r="A311" t="s">
        <v>380</v>
      </c>
      <c r="B311" t="s">
        <v>28</v>
      </c>
      <c r="D311" s="7" t="s">
        <v>111</v>
      </c>
      <c r="E311" s="66">
        <v>70</v>
      </c>
      <c r="F311" s="66">
        <f t="shared" si="5"/>
        <v>158</v>
      </c>
      <c r="L311">
        <v>230</v>
      </c>
      <c r="S311" s="17"/>
      <c r="V311" s="67" t="s">
        <v>323</v>
      </c>
    </row>
    <row r="312" spans="1:22" ht="28.8" x14ac:dyDescent="0.3">
      <c r="A312" t="s">
        <v>381</v>
      </c>
      <c r="B312" t="s">
        <v>28</v>
      </c>
      <c r="D312" s="7" t="s">
        <v>111</v>
      </c>
      <c r="E312" s="66">
        <v>79</v>
      </c>
      <c r="F312" s="66">
        <f t="shared" si="5"/>
        <v>174.20000000000002</v>
      </c>
      <c r="L312">
        <v>240</v>
      </c>
      <c r="S312" s="17"/>
      <c r="V312" s="67" t="s">
        <v>323</v>
      </c>
    </row>
    <row r="313" spans="1:22" ht="28.8" x14ac:dyDescent="0.3">
      <c r="A313" t="s">
        <v>382</v>
      </c>
      <c r="B313" t="s">
        <v>28</v>
      </c>
      <c r="D313" s="7" t="s">
        <v>111</v>
      </c>
      <c r="E313" s="66">
        <v>82</v>
      </c>
      <c r="F313" s="66">
        <f t="shared" si="5"/>
        <v>179.6</v>
      </c>
      <c r="L313">
        <v>176</v>
      </c>
      <c r="S313" s="17"/>
      <c r="V313" s="67" t="s">
        <v>323</v>
      </c>
    </row>
    <row r="314" spans="1:22" ht="28.8" x14ac:dyDescent="0.3">
      <c r="A314" t="s">
        <v>383</v>
      </c>
      <c r="B314" t="s">
        <v>28</v>
      </c>
      <c r="D314" s="7" t="s">
        <v>111</v>
      </c>
      <c r="E314" s="66">
        <v>90</v>
      </c>
      <c r="F314" s="66">
        <f t="shared" si="5"/>
        <v>194</v>
      </c>
      <c r="L314">
        <v>200</v>
      </c>
      <c r="S314" s="17"/>
      <c r="V314" s="67" t="s">
        <v>323</v>
      </c>
    </row>
    <row r="315" spans="1:22" x14ac:dyDescent="0.3">
      <c r="A315" t="s">
        <v>384</v>
      </c>
      <c r="B315" t="s">
        <v>66</v>
      </c>
      <c r="D315" s="7" t="s">
        <v>385</v>
      </c>
      <c r="E315" s="66">
        <v>117</v>
      </c>
      <c r="F315" s="17">
        <f t="shared" si="5"/>
        <v>242.6</v>
      </c>
      <c r="I315">
        <v>1450</v>
      </c>
      <c r="L315">
        <v>160</v>
      </c>
      <c r="M315">
        <v>2.61</v>
      </c>
      <c r="P315">
        <v>0.7</v>
      </c>
      <c r="S315" s="17">
        <f t="shared" ref="S315:S378" si="6">I315*M315</f>
        <v>3784.5</v>
      </c>
      <c r="V315" s="67" t="s">
        <v>386</v>
      </c>
    </row>
    <row r="316" spans="1:22" x14ac:dyDescent="0.3">
      <c r="A316" t="s">
        <v>387</v>
      </c>
      <c r="B316" t="s">
        <v>66</v>
      </c>
      <c r="D316" s="7" t="s">
        <v>385</v>
      </c>
      <c r="E316" s="66">
        <v>89</v>
      </c>
      <c r="F316" s="17">
        <f t="shared" si="5"/>
        <v>192.20000000000002</v>
      </c>
      <c r="I316">
        <v>1550</v>
      </c>
      <c r="L316">
        <v>151</v>
      </c>
      <c r="M316">
        <v>2.48</v>
      </c>
      <c r="P316">
        <v>0.67</v>
      </c>
      <c r="S316" s="17">
        <f t="shared" si="6"/>
        <v>3844</v>
      </c>
      <c r="V316" s="67" t="s">
        <v>386</v>
      </c>
    </row>
    <row r="317" spans="1:22" x14ac:dyDescent="0.3">
      <c r="A317" t="s">
        <v>388</v>
      </c>
      <c r="B317" t="s">
        <v>66</v>
      </c>
      <c r="D317" s="7" t="s">
        <v>385</v>
      </c>
      <c r="E317" s="66">
        <v>83</v>
      </c>
      <c r="F317" s="17">
        <f t="shared" si="5"/>
        <v>181.4</v>
      </c>
      <c r="I317">
        <v>1600</v>
      </c>
      <c r="L317">
        <v>141</v>
      </c>
      <c r="M317">
        <v>2.31</v>
      </c>
      <c r="P317">
        <v>0.62</v>
      </c>
      <c r="S317" s="17">
        <f t="shared" si="6"/>
        <v>3696</v>
      </c>
      <c r="V317" s="67" t="s">
        <v>386</v>
      </c>
    </row>
    <row r="318" spans="1:22" x14ac:dyDescent="0.3">
      <c r="A318" t="s">
        <v>389</v>
      </c>
      <c r="B318" t="s">
        <v>66</v>
      </c>
      <c r="D318" s="7" t="s">
        <v>385</v>
      </c>
      <c r="E318" s="66">
        <v>72</v>
      </c>
      <c r="F318" s="66">
        <f t="shared" si="5"/>
        <v>161.6</v>
      </c>
      <c r="I318">
        <v>1666</v>
      </c>
      <c r="L318">
        <v>127</v>
      </c>
      <c r="M318">
        <v>2.13</v>
      </c>
      <c r="P318">
        <v>0.57999999999999996</v>
      </c>
      <c r="S318" s="17">
        <f t="shared" si="6"/>
        <v>3548.58</v>
      </c>
      <c r="V318" s="67" t="s">
        <v>386</v>
      </c>
    </row>
    <row r="319" spans="1:22" x14ac:dyDescent="0.3">
      <c r="A319" t="s">
        <v>390</v>
      </c>
      <c r="B319" t="s">
        <v>66</v>
      </c>
      <c r="D319" s="7" t="s">
        <v>385</v>
      </c>
      <c r="E319" s="66">
        <v>70</v>
      </c>
      <c r="F319" s="66">
        <f t="shared" si="5"/>
        <v>158</v>
      </c>
      <c r="I319">
        <v>1680</v>
      </c>
      <c r="L319">
        <v>110</v>
      </c>
      <c r="M319">
        <v>2.1</v>
      </c>
      <c r="P319">
        <v>0.56999999999999995</v>
      </c>
      <c r="S319" s="17">
        <f t="shared" si="6"/>
        <v>3528</v>
      </c>
      <c r="V319" s="67" t="s">
        <v>386</v>
      </c>
    </row>
    <row r="320" spans="1:22" x14ac:dyDescent="0.3">
      <c r="A320" t="s">
        <v>391</v>
      </c>
      <c r="B320" t="s">
        <v>66</v>
      </c>
      <c r="D320" s="7" t="s">
        <v>385</v>
      </c>
      <c r="E320" s="66">
        <v>58</v>
      </c>
      <c r="F320" s="66">
        <f t="shared" si="5"/>
        <v>136.4</v>
      </c>
      <c r="I320">
        <v>1505</v>
      </c>
      <c r="L320">
        <v>145</v>
      </c>
      <c r="M320">
        <v>2.5499999999999998</v>
      </c>
      <c r="P320">
        <v>0.69</v>
      </c>
      <c r="S320" s="17">
        <f t="shared" si="6"/>
        <v>3837.7499999999995</v>
      </c>
      <c r="V320" s="67" t="s">
        <v>386</v>
      </c>
    </row>
    <row r="321" spans="1:22" x14ac:dyDescent="0.3">
      <c r="A321" t="s">
        <v>392</v>
      </c>
      <c r="B321" t="s">
        <v>66</v>
      </c>
      <c r="D321" s="7" t="s">
        <v>385</v>
      </c>
      <c r="E321" s="66">
        <v>50</v>
      </c>
      <c r="F321" s="66">
        <f t="shared" si="5"/>
        <v>122</v>
      </c>
      <c r="I321">
        <v>1601</v>
      </c>
      <c r="L321">
        <v>100</v>
      </c>
      <c r="M321">
        <v>1.59</v>
      </c>
      <c r="P321">
        <v>0.43</v>
      </c>
      <c r="S321" s="17">
        <f t="shared" si="6"/>
        <v>2545.59</v>
      </c>
      <c r="V321" s="67" t="s">
        <v>386</v>
      </c>
    </row>
    <row r="322" spans="1:22" x14ac:dyDescent="0.3">
      <c r="A322" t="s">
        <v>393</v>
      </c>
      <c r="B322" t="s">
        <v>66</v>
      </c>
      <c r="D322" s="7" t="s">
        <v>385</v>
      </c>
      <c r="E322" s="66">
        <v>46</v>
      </c>
      <c r="F322" s="66">
        <f t="shared" si="5"/>
        <v>114.8</v>
      </c>
      <c r="I322">
        <v>1587</v>
      </c>
      <c r="L322">
        <v>210</v>
      </c>
      <c r="M322">
        <v>2.41</v>
      </c>
      <c r="P322">
        <v>0.45</v>
      </c>
      <c r="S322" s="17">
        <f t="shared" si="6"/>
        <v>3824.67</v>
      </c>
      <c r="V322" s="67" t="s">
        <v>386</v>
      </c>
    </row>
    <row r="323" spans="1:22" x14ac:dyDescent="0.3">
      <c r="A323" t="s">
        <v>394</v>
      </c>
      <c r="B323" t="s">
        <v>66</v>
      </c>
      <c r="D323" s="7" t="s">
        <v>385</v>
      </c>
      <c r="E323" s="66">
        <v>44</v>
      </c>
      <c r="F323" s="66">
        <f t="shared" si="5"/>
        <v>111.2</v>
      </c>
      <c r="I323">
        <v>1584</v>
      </c>
      <c r="L323">
        <v>100</v>
      </c>
      <c r="M323">
        <v>1.61</v>
      </c>
      <c r="P323">
        <v>0.43</v>
      </c>
      <c r="S323" s="17">
        <f t="shared" si="6"/>
        <v>2550.2400000000002</v>
      </c>
      <c r="V323" s="67" t="s">
        <v>386</v>
      </c>
    </row>
    <row r="324" spans="1:22" x14ac:dyDescent="0.3">
      <c r="A324" t="s">
        <v>395</v>
      </c>
      <c r="B324" t="s">
        <v>66</v>
      </c>
      <c r="D324" s="7" t="s">
        <v>385</v>
      </c>
      <c r="E324" s="66">
        <v>34</v>
      </c>
      <c r="F324" s="66">
        <f t="shared" si="5"/>
        <v>93.2</v>
      </c>
      <c r="I324">
        <v>2100</v>
      </c>
      <c r="L324">
        <v>115</v>
      </c>
      <c r="M324">
        <v>2.1</v>
      </c>
      <c r="P324">
        <v>0.52</v>
      </c>
      <c r="S324" s="17">
        <f t="shared" si="6"/>
        <v>4410</v>
      </c>
      <c r="V324" s="67" t="s">
        <v>386</v>
      </c>
    </row>
    <row r="325" spans="1:22" x14ac:dyDescent="0.3">
      <c r="A325" t="s">
        <v>396</v>
      </c>
      <c r="B325" t="s">
        <v>66</v>
      </c>
      <c r="D325" s="7" t="s">
        <v>385</v>
      </c>
      <c r="E325" s="66">
        <v>32</v>
      </c>
      <c r="F325" s="66">
        <f t="shared" si="5"/>
        <v>89.6</v>
      </c>
      <c r="I325">
        <v>1460</v>
      </c>
      <c r="L325">
        <v>200</v>
      </c>
      <c r="M325">
        <v>1.91</v>
      </c>
      <c r="P325">
        <v>0.51</v>
      </c>
      <c r="S325" s="17">
        <f t="shared" si="6"/>
        <v>2788.6</v>
      </c>
      <c r="V325" s="67" t="s">
        <v>386</v>
      </c>
    </row>
    <row r="326" spans="1:22" x14ac:dyDescent="0.3">
      <c r="A326" t="s">
        <v>397</v>
      </c>
      <c r="B326" t="s">
        <v>66</v>
      </c>
      <c r="D326" s="7" t="s">
        <v>385</v>
      </c>
      <c r="E326" s="66">
        <v>30</v>
      </c>
      <c r="F326" s="66">
        <f t="shared" si="5"/>
        <v>86</v>
      </c>
      <c r="I326">
        <v>1304</v>
      </c>
      <c r="L326">
        <v>190</v>
      </c>
      <c r="M326">
        <v>1.9</v>
      </c>
      <c r="P326">
        <v>0.48</v>
      </c>
      <c r="S326" s="17">
        <f t="shared" si="6"/>
        <v>2477.6</v>
      </c>
      <c r="V326" s="67" t="s">
        <v>386</v>
      </c>
    </row>
    <row r="327" spans="1:22" x14ac:dyDescent="0.3">
      <c r="A327" t="s">
        <v>128</v>
      </c>
      <c r="B327" t="s">
        <v>66</v>
      </c>
      <c r="D327" s="7" t="s">
        <v>385</v>
      </c>
      <c r="E327" s="66">
        <v>27</v>
      </c>
      <c r="F327" s="66">
        <f t="shared" si="5"/>
        <v>80.599999999999994</v>
      </c>
      <c r="I327">
        <v>1530</v>
      </c>
      <c r="L327">
        <v>183</v>
      </c>
      <c r="M327">
        <v>2.2000000000000002</v>
      </c>
      <c r="P327">
        <v>0.54</v>
      </c>
      <c r="S327" s="17">
        <f t="shared" si="6"/>
        <v>3366.0000000000005</v>
      </c>
      <c r="V327" s="67" t="s">
        <v>386</v>
      </c>
    </row>
    <row r="328" spans="1:22" x14ac:dyDescent="0.3">
      <c r="A328" t="s">
        <v>398</v>
      </c>
      <c r="B328" t="s">
        <v>66</v>
      </c>
      <c r="D328" s="7" t="s">
        <v>385</v>
      </c>
      <c r="E328" s="66">
        <v>25</v>
      </c>
      <c r="F328" s="66">
        <f t="shared" si="5"/>
        <v>77</v>
      </c>
      <c r="I328">
        <v>1530</v>
      </c>
      <c r="L328">
        <v>180</v>
      </c>
      <c r="M328">
        <v>2.2000000000000002</v>
      </c>
      <c r="P328">
        <v>0.54</v>
      </c>
      <c r="S328" s="17">
        <f t="shared" si="6"/>
        <v>3366.0000000000005</v>
      </c>
      <c r="V328" s="67" t="s">
        <v>386</v>
      </c>
    </row>
    <row r="329" spans="1:22" x14ac:dyDescent="0.3">
      <c r="A329" t="s">
        <v>399</v>
      </c>
      <c r="B329" t="s">
        <v>66</v>
      </c>
      <c r="D329" s="7" t="s">
        <v>385</v>
      </c>
      <c r="E329" s="66">
        <v>23</v>
      </c>
      <c r="F329" s="66">
        <f t="shared" si="5"/>
        <v>73.400000000000006</v>
      </c>
      <c r="I329">
        <v>1530</v>
      </c>
      <c r="L329">
        <v>175</v>
      </c>
      <c r="M329">
        <v>2.2000000000000002</v>
      </c>
      <c r="P329">
        <v>0.54</v>
      </c>
      <c r="S329" s="17">
        <f t="shared" si="6"/>
        <v>3366.0000000000005</v>
      </c>
      <c r="V329" s="67" t="s">
        <v>386</v>
      </c>
    </row>
    <row r="330" spans="1:22" x14ac:dyDescent="0.3">
      <c r="A330" t="s">
        <v>400</v>
      </c>
      <c r="B330" t="s">
        <v>66</v>
      </c>
      <c r="D330" s="7" t="s">
        <v>385</v>
      </c>
      <c r="E330" s="66">
        <v>22</v>
      </c>
      <c r="F330" s="66">
        <f t="shared" si="5"/>
        <v>71.599999999999994</v>
      </c>
      <c r="I330">
        <v>1530</v>
      </c>
      <c r="L330">
        <v>170</v>
      </c>
      <c r="M330">
        <v>2.2000000000000002</v>
      </c>
      <c r="P330">
        <v>0.54</v>
      </c>
      <c r="S330" s="17">
        <f t="shared" si="6"/>
        <v>3366.0000000000005</v>
      </c>
      <c r="V330" s="67" t="s">
        <v>386</v>
      </c>
    </row>
    <row r="331" spans="1:22" x14ac:dyDescent="0.3">
      <c r="A331" t="s">
        <v>401</v>
      </c>
      <c r="B331" t="s">
        <v>66</v>
      </c>
      <c r="D331" s="7" t="s">
        <v>385</v>
      </c>
      <c r="E331" s="66">
        <v>19</v>
      </c>
      <c r="F331" s="66">
        <f t="shared" si="5"/>
        <v>66.2</v>
      </c>
      <c r="I331">
        <v>1520</v>
      </c>
      <c r="L331">
        <v>160</v>
      </c>
      <c r="M331">
        <v>1.9</v>
      </c>
      <c r="P331">
        <v>0.43</v>
      </c>
      <c r="S331" s="17">
        <f t="shared" si="6"/>
        <v>2888</v>
      </c>
      <c r="V331" s="67" t="s">
        <v>386</v>
      </c>
    </row>
    <row r="332" spans="1:22" x14ac:dyDescent="0.3">
      <c r="A332" t="s">
        <v>402</v>
      </c>
      <c r="B332" t="s">
        <v>66</v>
      </c>
      <c r="D332" s="7" t="s">
        <v>385</v>
      </c>
      <c r="E332" s="66">
        <v>17</v>
      </c>
      <c r="F332" s="66">
        <f t="shared" si="5"/>
        <v>62.6</v>
      </c>
      <c r="I332">
        <v>1525</v>
      </c>
      <c r="L332">
        <v>160</v>
      </c>
      <c r="M332">
        <v>1.9</v>
      </c>
      <c r="P332">
        <v>0.43</v>
      </c>
      <c r="S332" s="17">
        <f t="shared" si="6"/>
        <v>2897.5</v>
      </c>
      <c r="V332" s="67" t="s">
        <v>386</v>
      </c>
    </row>
    <row r="333" spans="1:22" x14ac:dyDescent="0.3">
      <c r="A333" t="s">
        <v>403</v>
      </c>
      <c r="B333" t="s">
        <v>66</v>
      </c>
      <c r="D333" s="7" t="s">
        <v>385</v>
      </c>
      <c r="E333" s="66">
        <v>15</v>
      </c>
      <c r="F333" s="66">
        <f t="shared" si="5"/>
        <v>59</v>
      </c>
      <c r="I333">
        <v>1510</v>
      </c>
      <c r="L333">
        <v>160</v>
      </c>
      <c r="M333">
        <v>1.9</v>
      </c>
      <c r="P333">
        <v>0.43</v>
      </c>
      <c r="S333" s="17">
        <f t="shared" si="6"/>
        <v>2869</v>
      </c>
      <c r="V333" s="67" t="s">
        <v>386</v>
      </c>
    </row>
    <row r="334" spans="1:22" x14ac:dyDescent="0.3">
      <c r="A334" t="s">
        <v>404</v>
      </c>
      <c r="B334" t="s">
        <v>66</v>
      </c>
      <c r="D334" s="7" t="s">
        <v>385</v>
      </c>
      <c r="E334" s="66">
        <v>13</v>
      </c>
      <c r="F334" s="66">
        <f t="shared" si="5"/>
        <v>55.400000000000006</v>
      </c>
      <c r="I334">
        <v>1515</v>
      </c>
      <c r="L334">
        <v>160</v>
      </c>
      <c r="M334">
        <v>1.9</v>
      </c>
      <c r="P334">
        <v>0.43</v>
      </c>
      <c r="S334" s="17">
        <f t="shared" si="6"/>
        <v>2878.5</v>
      </c>
      <c r="V334" s="67" t="s">
        <v>386</v>
      </c>
    </row>
    <row r="335" spans="1:22" x14ac:dyDescent="0.3">
      <c r="A335" t="s">
        <v>405</v>
      </c>
      <c r="B335" t="s">
        <v>66</v>
      </c>
      <c r="D335" s="7" t="s">
        <v>385</v>
      </c>
      <c r="E335" s="66">
        <v>10</v>
      </c>
      <c r="F335" s="66">
        <f t="shared" si="5"/>
        <v>50</v>
      </c>
      <c r="I335">
        <v>1470</v>
      </c>
      <c r="L335">
        <v>155</v>
      </c>
      <c r="M335">
        <v>1.9</v>
      </c>
      <c r="P335">
        <v>0.43</v>
      </c>
      <c r="S335" s="17">
        <f t="shared" si="6"/>
        <v>2793</v>
      </c>
      <c r="V335" s="67" t="s">
        <v>386</v>
      </c>
    </row>
    <row r="336" spans="1:22" x14ac:dyDescent="0.3">
      <c r="A336" t="s">
        <v>406</v>
      </c>
      <c r="B336" t="s">
        <v>66</v>
      </c>
      <c r="D336" s="7" t="s">
        <v>385</v>
      </c>
      <c r="E336" s="66">
        <v>8</v>
      </c>
      <c r="F336" s="66">
        <f t="shared" si="5"/>
        <v>46.4</v>
      </c>
      <c r="I336">
        <v>1475</v>
      </c>
      <c r="L336">
        <v>150</v>
      </c>
      <c r="M336">
        <v>1.9</v>
      </c>
      <c r="P336">
        <v>0.44</v>
      </c>
      <c r="S336" s="17">
        <f t="shared" si="6"/>
        <v>2802.5</v>
      </c>
      <c r="V336" s="67" t="s">
        <v>386</v>
      </c>
    </row>
    <row r="337" spans="1:22" x14ac:dyDescent="0.3">
      <c r="A337" t="s">
        <v>407</v>
      </c>
      <c r="B337" t="s">
        <v>66</v>
      </c>
      <c r="D337" s="7" t="s">
        <v>385</v>
      </c>
      <c r="E337" s="66">
        <v>7</v>
      </c>
      <c r="F337" s="66">
        <f t="shared" si="5"/>
        <v>44.6</v>
      </c>
      <c r="I337">
        <v>1700</v>
      </c>
      <c r="L337">
        <v>150</v>
      </c>
      <c r="M337">
        <v>1.85</v>
      </c>
      <c r="P337">
        <v>0.4</v>
      </c>
      <c r="S337" s="17">
        <f t="shared" si="6"/>
        <v>3145</v>
      </c>
      <c r="V337" s="67" t="s">
        <v>386</v>
      </c>
    </row>
    <row r="338" spans="1:22" x14ac:dyDescent="0.3">
      <c r="A338" t="s">
        <v>408</v>
      </c>
      <c r="B338" t="s">
        <v>28</v>
      </c>
      <c r="D338" s="7" t="s">
        <v>385</v>
      </c>
      <c r="E338" s="66">
        <v>164</v>
      </c>
      <c r="F338" s="66">
        <f t="shared" si="5"/>
        <v>327.2</v>
      </c>
      <c r="I338">
        <v>1500</v>
      </c>
      <c r="L338">
        <v>290</v>
      </c>
      <c r="M338">
        <v>2.42</v>
      </c>
      <c r="P338" t="s">
        <v>409</v>
      </c>
      <c r="S338" s="17">
        <f t="shared" si="6"/>
        <v>3630</v>
      </c>
      <c r="V338" s="67" t="s">
        <v>386</v>
      </c>
    </row>
    <row r="339" spans="1:22" x14ac:dyDescent="0.3">
      <c r="A339" t="s">
        <v>410</v>
      </c>
      <c r="B339" t="s">
        <v>28</v>
      </c>
      <c r="D339" s="7" t="s">
        <v>385</v>
      </c>
      <c r="E339" s="66">
        <v>155</v>
      </c>
      <c r="F339" s="66">
        <f t="shared" si="5"/>
        <v>311</v>
      </c>
      <c r="I339">
        <v>900</v>
      </c>
      <c r="L339">
        <v>100</v>
      </c>
      <c r="M339">
        <v>2.2000000000000002</v>
      </c>
      <c r="P339">
        <v>0.23</v>
      </c>
      <c r="S339" s="17">
        <f t="shared" si="6"/>
        <v>1980.0000000000002</v>
      </c>
      <c r="V339" s="67" t="s">
        <v>386</v>
      </c>
    </row>
    <row r="340" spans="1:22" x14ac:dyDescent="0.3">
      <c r="A340" t="s">
        <v>411</v>
      </c>
      <c r="B340" t="s">
        <v>28</v>
      </c>
      <c r="D340" s="7" t="s">
        <v>385</v>
      </c>
      <c r="E340" s="66">
        <v>144</v>
      </c>
      <c r="F340" s="66">
        <f t="shared" si="5"/>
        <v>291.2</v>
      </c>
      <c r="I340">
        <v>880</v>
      </c>
      <c r="L340">
        <v>115</v>
      </c>
      <c r="M340">
        <v>2.2000000000000002</v>
      </c>
      <c r="P340">
        <v>0.23</v>
      </c>
      <c r="S340" s="17">
        <f t="shared" si="6"/>
        <v>1936.0000000000002</v>
      </c>
      <c r="V340" s="67" t="s">
        <v>386</v>
      </c>
    </row>
    <row r="341" spans="1:22" x14ac:dyDescent="0.3">
      <c r="A341" t="s">
        <v>412</v>
      </c>
      <c r="B341" t="s">
        <v>28</v>
      </c>
      <c r="D341" s="7" t="s">
        <v>385</v>
      </c>
      <c r="E341" s="66">
        <v>133</v>
      </c>
      <c r="F341" s="66">
        <f t="shared" si="5"/>
        <v>271.39999999999998</v>
      </c>
      <c r="I341">
        <v>880</v>
      </c>
      <c r="L341">
        <v>126</v>
      </c>
      <c r="M341">
        <v>2.2000000000000002</v>
      </c>
      <c r="P341">
        <v>0.23</v>
      </c>
      <c r="S341" s="17">
        <f t="shared" si="6"/>
        <v>1936.0000000000002</v>
      </c>
      <c r="V341" s="67" t="s">
        <v>386</v>
      </c>
    </row>
    <row r="342" spans="1:22" x14ac:dyDescent="0.3">
      <c r="A342" t="s">
        <v>413</v>
      </c>
      <c r="B342" t="s">
        <v>28</v>
      </c>
      <c r="D342" s="7" t="s">
        <v>385</v>
      </c>
      <c r="E342" s="66">
        <v>118</v>
      </c>
      <c r="F342" s="66">
        <f t="shared" si="5"/>
        <v>244.4</v>
      </c>
      <c r="I342">
        <v>1450</v>
      </c>
      <c r="L342">
        <v>340</v>
      </c>
      <c r="M342">
        <v>2.7</v>
      </c>
      <c r="P342" t="s">
        <v>409</v>
      </c>
      <c r="S342" s="17">
        <f t="shared" si="6"/>
        <v>3915.0000000000005</v>
      </c>
      <c r="V342" s="67" t="s">
        <v>386</v>
      </c>
    </row>
    <row r="343" spans="1:22" x14ac:dyDescent="0.3">
      <c r="A343" t="s">
        <v>414</v>
      </c>
      <c r="B343" t="s">
        <v>28</v>
      </c>
      <c r="D343" s="7" t="s">
        <v>385</v>
      </c>
      <c r="E343" s="66">
        <v>95</v>
      </c>
      <c r="F343" s="66">
        <f t="shared" si="5"/>
        <v>203</v>
      </c>
      <c r="I343">
        <v>900</v>
      </c>
      <c r="L343">
        <v>205</v>
      </c>
      <c r="M343">
        <v>2.2000000000000002</v>
      </c>
      <c r="P343">
        <v>0.22</v>
      </c>
      <c r="S343" s="17">
        <f t="shared" si="6"/>
        <v>1980.0000000000002</v>
      </c>
      <c r="V343" s="67" t="s">
        <v>386</v>
      </c>
    </row>
    <row r="344" spans="1:22" x14ac:dyDescent="0.3">
      <c r="A344" t="s">
        <v>415</v>
      </c>
      <c r="B344" t="s">
        <v>28</v>
      </c>
      <c r="D344" s="7" t="s">
        <v>385</v>
      </c>
      <c r="E344" s="66">
        <v>82</v>
      </c>
      <c r="F344" s="66">
        <f t="shared" si="5"/>
        <v>179.6</v>
      </c>
      <c r="I344">
        <v>850</v>
      </c>
      <c r="L344">
        <v>155</v>
      </c>
      <c r="M344">
        <v>2.21</v>
      </c>
      <c r="P344">
        <v>0.22</v>
      </c>
      <c r="S344" s="17">
        <f t="shared" si="6"/>
        <v>1878.5</v>
      </c>
      <c r="V344" s="67" t="s">
        <v>386</v>
      </c>
    </row>
    <row r="345" spans="1:22" x14ac:dyDescent="0.3">
      <c r="A345" t="s">
        <v>416</v>
      </c>
      <c r="B345" t="s">
        <v>28</v>
      </c>
      <c r="D345" s="7" t="s">
        <v>385</v>
      </c>
      <c r="E345" s="66">
        <v>70</v>
      </c>
      <c r="F345" s="66">
        <f t="shared" si="5"/>
        <v>158</v>
      </c>
      <c r="I345">
        <v>890</v>
      </c>
      <c r="L345">
        <v>173</v>
      </c>
      <c r="M345">
        <v>2.2000000000000002</v>
      </c>
      <c r="P345">
        <v>0.23</v>
      </c>
      <c r="S345" s="17">
        <f t="shared" si="6"/>
        <v>1958.0000000000002</v>
      </c>
      <c r="V345" s="67" t="s">
        <v>386</v>
      </c>
    </row>
    <row r="346" spans="1:22" x14ac:dyDescent="0.3">
      <c r="A346" t="s">
        <v>417</v>
      </c>
      <c r="B346" t="s">
        <v>28</v>
      </c>
      <c r="D346" s="7" t="s">
        <v>385</v>
      </c>
      <c r="E346" s="66">
        <v>62</v>
      </c>
      <c r="F346" s="66">
        <f t="shared" si="5"/>
        <v>143.60000000000002</v>
      </c>
      <c r="I346">
        <v>910</v>
      </c>
      <c r="L346">
        <v>145</v>
      </c>
      <c r="M346">
        <v>2.2000000000000002</v>
      </c>
      <c r="P346">
        <v>0.22</v>
      </c>
      <c r="S346" s="17">
        <f t="shared" si="6"/>
        <v>2002.0000000000002</v>
      </c>
      <c r="V346" s="67" t="s">
        <v>386</v>
      </c>
    </row>
    <row r="347" spans="1:22" x14ac:dyDescent="0.3">
      <c r="A347" t="s">
        <v>418</v>
      </c>
      <c r="B347" t="s">
        <v>28</v>
      </c>
      <c r="D347" s="7" t="s">
        <v>385</v>
      </c>
      <c r="E347" s="66">
        <v>60</v>
      </c>
      <c r="F347" s="66">
        <f t="shared" si="5"/>
        <v>140</v>
      </c>
      <c r="I347">
        <v>800</v>
      </c>
      <c r="L347">
        <v>212</v>
      </c>
      <c r="M347">
        <v>2.15</v>
      </c>
      <c r="P347">
        <v>0.18</v>
      </c>
      <c r="S347" s="17">
        <f t="shared" si="6"/>
        <v>1720</v>
      </c>
      <c r="V347" s="67" t="s">
        <v>386</v>
      </c>
    </row>
    <row r="348" spans="1:22" x14ac:dyDescent="0.3">
      <c r="A348" t="s">
        <v>418</v>
      </c>
      <c r="B348" t="s">
        <v>28</v>
      </c>
      <c r="D348" s="7" t="s">
        <v>385</v>
      </c>
      <c r="E348" s="66">
        <v>60</v>
      </c>
      <c r="F348" s="66">
        <f t="shared" si="5"/>
        <v>140</v>
      </c>
      <c r="I348">
        <v>910</v>
      </c>
      <c r="L348">
        <v>145</v>
      </c>
      <c r="M348">
        <v>2.2200000000000002</v>
      </c>
      <c r="P348">
        <v>0.22</v>
      </c>
      <c r="S348" s="17">
        <f t="shared" si="6"/>
        <v>2020.2000000000003</v>
      </c>
      <c r="V348" s="67" t="s">
        <v>386</v>
      </c>
    </row>
    <row r="349" spans="1:22" x14ac:dyDescent="0.3">
      <c r="A349" t="s">
        <v>419</v>
      </c>
      <c r="B349" t="s">
        <v>28</v>
      </c>
      <c r="D349" s="7" t="s">
        <v>385</v>
      </c>
      <c r="E349" s="66">
        <v>58</v>
      </c>
      <c r="F349" s="66">
        <f t="shared" si="5"/>
        <v>136.4</v>
      </c>
      <c r="I349">
        <v>820</v>
      </c>
      <c r="L349">
        <v>243</v>
      </c>
      <c r="M349">
        <v>2.85</v>
      </c>
      <c r="P349">
        <v>0.18</v>
      </c>
      <c r="S349" s="17">
        <f t="shared" si="6"/>
        <v>2337</v>
      </c>
      <c r="V349" s="67" t="s">
        <v>386</v>
      </c>
    </row>
    <row r="350" spans="1:22" x14ac:dyDescent="0.3">
      <c r="A350" t="s">
        <v>420</v>
      </c>
      <c r="B350" t="s">
        <v>28</v>
      </c>
      <c r="D350" s="7" t="s">
        <v>385</v>
      </c>
      <c r="E350" s="66">
        <v>58</v>
      </c>
      <c r="F350" s="66">
        <f t="shared" si="5"/>
        <v>136.4</v>
      </c>
      <c r="I350">
        <v>910</v>
      </c>
      <c r="L350">
        <v>132</v>
      </c>
      <c r="M350">
        <v>2.2200000000000002</v>
      </c>
      <c r="P350">
        <v>0.22</v>
      </c>
      <c r="S350" s="17">
        <f t="shared" si="6"/>
        <v>2020.2000000000003</v>
      </c>
      <c r="V350" s="67" t="s">
        <v>386</v>
      </c>
    </row>
    <row r="351" spans="1:22" x14ac:dyDescent="0.3">
      <c r="A351" t="s">
        <v>421</v>
      </c>
      <c r="B351" t="s">
        <v>28</v>
      </c>
      <c r="D351" s="7" t="s">
        <v>385</v>
      </c>
      <c r="E351" s="66">
        <v>55</v>
      </c>
      <c r="F351" s="66">
        <f t="shared" si="5"/>
        <v>131</v>
      </c>
      <c r="I351">
        <v>905</v>
      </c>
      <c r="L351">
        <v>135</v>
      </c>
      <c r="M351">
        <v>2.2200000000000002</v>
      </c>
      <c r="P351">
        <v>0.22</v>
      </c>
      <c r="S351" s="17">
        <f t="shared" si="6"/>
        <v>2009.1000000000001</v>
      </c>
      <c r="V351" s="67" t="s">
        <v>386</v>
      </c>
    </row>
    <row r="352" spans="1:22" x14ac:dyDescent="0.3">
      <c r="A352" t="s">
        <v>422</v>
      </c>
      <c r="B352" t="s">
        <v>28</v>
      </c>
      <c r="D352" s="7" t="s">
        <v>385</v>
      </c>
      <c r="E352" s="66">
        <v>53</v>
      </c>
      <c r="F352" s="66">
        <f t="shared" si="5"/>
        <v>127.4</v>
      </c>
      <c r="I352">
        <v>810</v>
      </c>
      <c r="L352">
        <v>166</v>
      </c>
      <c r="M352">
        <v>2.02</v>
      </c>
      <c r="P352">
        <v>0.18</v>
      </c>
      <c r="S352" s="17">
        <f t="shared" si="6"/>
        <v>1636.2</v>
      </c>
      <c r="V352" s="67" t="s">
        <v>386</v>
      </c>
    </row>
    <row r="353" spans="1:22" x14ac:dyDescent="0.3">
      <c r="A353" t="s">
        <v>422</v>
      </c>
      <c r="B353" t="s">
        <v>28</v>
      </c>
      <c r="D353" s="7" t="s">
        <v>385</v>
      </c>
      <c r="E353" s="66">
        <v>53</v>
      </c>
      <c r="F353" s="66">
        <f t="shared" si="5"/>
        <v>127.4</v>
      </c>
      <c r="I353">
        <v>910</v>
      </c>
      <c r="L353">
        <v>130</v>
      </c>
      <c r="M353">
        <v>2.2200000000000002</v>
      </c>
      <c r="P353">
        <v>0.22</v>
      </c>
      <c r="S353" s="17">
        <f t="shared" si="6"/>
        <v>2020.2000000000003</v>
      </c>
      <c r="V353" s="67" t="s">
        <v>386</v>
      </c>
    </row>
    <row r="354" spans="1:22" x14ac:dyDescent="0.3">
      <c r="A354" t="s">
        <v>423</v>
      </c>
      <c r="B354" t="s">
        <v>28</v>
      </c>
      <c r="D354" s="7" t="s">
        <v>385</v>
      </c>
      <c r="E354" s="66">
        <v>52</v>
      </c>
      <c r="F354" s="66">
        <f t="shared" si="5"/>
        <v>125.60000000000001</v>
      </c>
      <c r="I354">
        <v>810</v>
      </c>
      <c r="L354">
        <v>222</v>
      </c>
      <c r="M354">
        <v>2.15</v>
      </c>
      <c r="P354">
        <v>0.18</v>
      </c>
      <c r="S354" s="17">
        <f t="shared" si="6"/>
        <v>1741.5</v>
      </c>
      <c r="V354" s="67" t="s">
        <v>386</v>
      </c>
    </row>
    <row r="355" spans="1:22" x14ac:dyDescent="0.3">
      <c r="A355" t="s">
        <v>424</v>
      </c>
      <c r="B355" t="s">
        <v>28</v>
      </c>
      <c r="D355" s="7" t="s">
        <v>385</v>
      </c>
      <c r="E355" s="66">
        <v>50</v>
      </c>
      <c r="F355" s="66">
        <f t="shared" si="5"/>
        <v>122</v>
      </c>
      <c r="I355">
        <v>810</v>
      </c>
      <c r="L355">
        <v>218</v>
      </c>
      <c r="M355">
        <v>2.15</v>
      </c>
      <c r="P355">
        <v>0.18</v>
      </c>
      <c r="S355" s="17">
        <f t="shared" si="6"/>
        <v>1741.5</v>
      </c>
      <c r="V355" s="67" t="s">
        <v>386</v>
      </c>
    </row>
    <row r="356" spans="1:22" x14ac:dyDescent="0.3">
      <c r="A356" t="s">
        <v>425</v>
      </c>
      <c r="B356" t="s">
        <v>28</v>
      </c>
      <c r="D356" s="7" t="s">
        <v>385</v>
      </c>
      <c r="E356" s="66">
        <v>48</v>
      </c>
      <c r="F356" s="66">
        <f t="shared" si="5"/>
        <v>118.4</v>
      </c>
      <c r="I356">
        <v>810</v>
      </c>
      <c r="L356">
        <v>234</v>
      </c>
      <c r="M356">
        <v>2.85</v>
      </c>
      <c r="P356">
        <v>0.18</v>
      </c>
      <c r="S356" s="17">
        <f t="shared" si="6"/>
        <v>2308.5</v>
      </c>
      <c r="V356" s="67" t="s">
        <v>386</v>
      </c>
    </row>
    <row r="357" spans="1:22" x14ac:dyDescent="0.3">
      <c r="A357" t="s">
        <v>426</v>
      </c>
      <c r="B357" t="s">
        <v>28</v>
      </c>
      <c r="D357" s="7" t="s">
        <v>385</v>
      </c>
      <c r="E357" s="66">
        <v>46</v>
      </c>
      <c r="F357" s="66">
        <f t="shared" si="5"/>
        <v>114.8</v>
      </c>
      <c r="I357">
        <v>910</v>
      </c>
      <c r="L357">
        <v>155</v>
      </c>
      <c r="M357">
        <v>2.2200000000000002</v>
      </c>
      <c r="P357">
        <v>0.22</v>
      </c>
      <c r="S357" s="17">
        <f t="shared" si="6"/>
        <v>2020.2000000000003</v>
      </c>
      <c r="V357" s="67" t="s">
        <v>386</v>
      </c>
    </row>
    <row r="358" spans="1:22" x14ac:dyDescent="0.3">
      <c r="A358" t="s">
        <v>427</v>
      </c>
      <c r="B358" t="s">
        <v>28</v>
      </c>
      <c r="D358" s="7" t="s">
        <v>385</v>
      </c>
      <c r="E358" s="66">
        <v>44</v>
      </c>
      <c r="F358" s="66">
        <f t="shared" si="5"/>
        <v>111.2</v>
      </c>
      <c r="I358">
        <v>805</v>
      </c>
      <c r="L358">
        <v>242</v>
      </c>
      <c r="M358">
        <v>2.15</v>
      </c>
      <c r="P358">
        <v>0.18</v>
      </c>
      <c r="S358" s="17">
        <f t="shared" si="6"/>
        <v>1730.75</v>
      </c>
      <c r="V358" s="67" t="s">
        <v>386</v>
      </c>
    </row>
    <row r="359" spans="1:22" x14ac:dyDescent="0.3">
      <c r="A359" t="s">
        <v>428</v>
      </c>
      <c r="B359" t="s">
        <v>28</v>
      </c>
      <c r="D359" s="7" t="s">
        <v>385</v>
      </c>
      <c r="E359" s="66">
        <v>43</v>
      </c>
      <c r="F359" s="66">
        <f t="shared" si="5"/>
        <v>109.4</v>
      </c>
      <c r="I359">
        <v>780</v>
      </c>
      <c r="L359">
        <v>165</v>
      </c>
      <c r="M359">
        <v>2.37</v>
      </c>
      <c r="P359">
        <v>0.18</v>
      </c>
      <c r="S359" s="17">
        <f t="shared" si="6"/>
        <v>1848.6000000000001</v>
      </c>
      <c r="V359" s="67" t="s">
        <v>386</v>
      </c>
    </row>
    <row r="360" spans="1:22" x14ac:dyDescent="0.3">
      <c r="A360" t="s">
        <v>429</v>
      </c>
      <c r="B360" t="s">
        <v>28</v>
      </c>
      <c r="D360" s="7" t="s">
        <v>385</v>
      </c>
      <c r="E360" s="66">
        <v>42</v>
      </c>
      <c r="F360" s="66">
        <f t="shared" si="5"/>
        <v>107.60000000000001</v>
      </c>
      <c r="I360">
        <v>905</v>
      </c>
      <c r="L360">
        <v>105</v>
      </c>
      <c r="M360">
        <v>2.2200000000000002</v>
      </c>
      <c r="P360">
        <v>0.21</v>
      </c>
      <c r="S360" s="17">
        <f t="shared" si="6"/>
        <v>2009.1000000000001</v>
      </c>
      <c r="V360" s="67" t="s">
        <v>386</v>
      </c>
    </row>
    <row r="361" spans="1:22" x14ac:dyDescent="0.3">
      <c r="A361" t="s">
        <v>430</v>
      </c>
      <c r="B361" t="s">
        <v>28</v>
      </c>
      <c r="D361" s="7" t="s">
        <v>385</v>
      </c>
      <c r="E361" s="66">
        <v>40</v>
      </c>
      <c r="F361" s="66">
        <f t="shared" si="5"/>
        <v>104</v>
      </c>
      <c r="I361">
        <v>810</v>
      </c>
      <c r="L361">
        <v>230</v>
      </c>
      <c r="M361">
        <v>2.4300000000000002</v>
      </c>
      <c r="P361">
        <v>0.18</v>
      </c>
      <c r="S361" s="17">
        <f t="shared" si="6"/>
        <v>1968.3000000000002</v>
      </c>
      <c r="V361" s="67" t="s">
        <v>386</v>
      </c>
    </row>
    <row r="362" spans="1:22" x14ac:dyDescent="0.3">
      <c r="A362" t="s">
        <v>431</v>
      </c>
      <c r="B362" t="s">
        <v>28</v>
      </c>
      <c r="D362" s="7" t="s">
        <v>385</v>
      </c>
      <c r="E362" s="66">
        <v>39</v>
      </c>
      <c r="F362" s="66">
        <f t="shared" si="5"/>
        <v>102.2</v>
      </c>
      <c r="I362">
        <v>900</v>
      </c>
      <c r="L362">
        <v>105</v>
      </c>
      <c r="M362">
        <v>2.2200000000000002</v>
      </c>
      <c r="P362">
        <v>0.22</v>
      </c>
      <c r="S362" s="17">
        <f t="shared" si="6"/>
        <v>1998.0000000000002</v>
      </c>
      <c r="V362" s="67" t="s">
        <v>386</v>
      </c>
    </row>
    <row r="363" spans="1:22" x14ac:dyDescent="0.3">
      <c r="A363" t="s">
        <v>432</v>
      </c>
      <c r="B363" t="s">
        <v>28</v>
      </c>
      <c r="D363" s="7" t="s">
        <v>385</v>
      </c>
      <c r="E363" s="66">
        <v>37</v>
      </c>
      <c r="F363" s="66">
        <f t="shared" si="5"/>
        <v>98.600000000000009</v>
      </c>
      <c r="I363">
        <v>810</v>
      </c>
      <c r="L363">
        <v>235</v>
      </c>
      <c r="M363">
        <v>2.85</v>
      </c>
      <c r="P363">
        <v>0.18</v>
      </c>
      <c r="S363" s="17">
        <f t="shared" si="6"/>
        <v>2308.5</v>
      </c>
      <c r="V363" s="67" t="s">
        <v>386</v>
      </c>
    </row>
    <row r="364" spans="1:22" x14ac:dyDescent="0.3">
      <c r="A364" t="s">
        <v>433</v>
      </c>
      <c r="B364" t="s">
        <v>28</v>
      </c>
      <c r="D364" s="7" t="s">
        <v>385</v>
      </c>
      <c r="E364" s="66">
        <v>36</v>
      </c>
      <c r="F364" s="66">
        <f t="shared" si="5"/>
        <v>96.8</v>
      </c>
      <c r="I364">
        <v>790</v>
      </c>
      <c r="L364">
        <v>217</v>
      </c>
      <c r="M364">
        <v>2.37</v>
      </c>
      <c r="P364">
        <v>0.18</v>
      </c>
      <c r="S364" s="17">
        <f t="shared" si="6"/>
        <v>1872.3000000000002</v>
      </c>
      <c r="V364" s="67" t="s">
        <v>386</v>
      </c>
    </row>
    <row r="365" spans="1:22" x14ac:dyDescent="0.3">
      <c r="A365" t="s">
        <v>434</v>
      </c>
      <c r="B365" t="s">
        <v>28</v>
      </c>
      <c r="D365" s="7" t="s">
        <v>385</v>
      </c>
      <c r="E365" s="66">
        <v>32</v>
      </c>
      <c r="F365" s="66">
        <f t="shared" si="5"/>
        <v>89.6</v>
      </c>
      <c r="I365">
        <v>845</v>
      </c>
      <c r="L365">
        <v>130</v>
      </c>
      <c r="M365">
        <v>2.2000000000000002</v>
      </c>
      <c r="P365">
        <v>0.21</v>
      </c>
      <c r="S365" s="17">
        <f t="shared" si="6"/>
        <v>1859.0000000000002</v>
      </c>
      <c r="V365" s="67" t="s">
        <v>386</v>
      </c>
    </row>
    <row r="366" spans="1:22" x14ac:dyDescent="0.3">
      <c r="A366" t="s">
        <v>435</v>
      </c>
      <c r="B366" t="s">
        <v>28</v>
      </c>
      <c r="D366" s="7" t="s">
        <v>385</v>
      </c>
      <c r="E366" s="66">
        <v>29</v>
      </c>
      <c r="F366" s="66">
        <f t="shared" si="5"/>
        <v>84.2</v>
      </c>
      <c r="I366">
        <v>810</v>
      </c>
      <c r="L366">
        <v>225</v>
      </c>
      <c r="M366">
        <v>2.15</v>
      </c>
      <c r="P366">
        <v>0.18</v>
      </c>
      <c r="S366" s="17">
        <f t="shared" si="6"/>
        <v>1741.5</v>
      </c>
      <c r="V366" s="67" t="s">
        <v>386</v>
      </c>
    </row>
    <row r="367" spans="1:22" x14ac:dyDescent="0.3">
      <c r="A367" t="s">
        <v>436</v>
      </c>
      <c r="B367" t="s">
        <v>28</v>
      </c>
      <c r="D367" s="7" t="s">
        <v>385</v>
      </c>
      <c r="E367" s="66">
        <v>28</v>
      </c>
      <c r="F367" s="66">
        <f t="shared" si="5"/>
        <v>82.4</v>
      </c>
      <c r="I367">
        <v>789</v>
      </c>
      <c r="L367">
        <v>155</v>
      </c>
      <c r="M367">
        <v>2.2200000000000002</v>
      </c>
      <c r="P367">
        <v>0.21</v>
      </c>
      <c r="S367" s="17">
        <f t="shared" si="6"/>
        <v>1751.5800000000002</v>
      </c>
      <c r="V367" s="67" t="s">
        <v>386</v>
      </c>
    </row>
    <row r="368" spans="1:22" x14ac:dyDescent="0.3">
      <c r="A368" t="s">
        <v>437</v>
      </c>
      <c r="B368" t="s">
        <v>28</v>
      </c>
      <c r="D368" s="7" t="s">
        <v>385</v>
      </c>
      <c r="E368" s="66">
        <v>26</v>
      </c>
      <c r="F368" s="66">
        <f t="shared" si="5"/>
        <v>78.800000000000011</v>
      </c>
      <c r="I368">
        <v>790</v>
      </c>
      <c r="L368">
        <v>150</v>
      </c>
      <c r="M368">
        <v>2.2200000000000002</v>
      </c>
      <c r="P368">
        <v>0.21</v>
      </c>
      <c r="S368" s="17">
        <f t="shared" si="6"/>
        <v>1753.8000000000002</v>
      </c>
      <c r="V368" s="67" t="s">
        <v>386</v>
      </c>
    </row>
    <row r="369" spans="1:22" x14ac:dyDescent="0.3">
      <c r="A369" t="s">
        <v>438</v>
      </c>
      <c r="B369" t="s">
        <v>28</v>
      </c>
      <c r="D369" s="7" t="s">
        <v>385</v>
      </c>
      <c r="E369" s="66">
        <v>25</v>
      </c>
      <c r="F369" s="66">
        <f t="shared" si="5"/>
        <v>77</v>
      </c>
      <c r="I369">
        <v>810</v>
      </c>
      <c r="L369">
        <v>226</v>
      </c>
      <c r="M369">
        <v>2.15</v>
      </c>
      <c r="P369">
        <v>0.18</v>
      </c>
      <c r="S369" s="17">
        <f t="shared" si="6"/>
        <v>1741.5</v>
      </c>
      <c r="V369" s="67" t="s">
        <v>386</v>
      </c>
    </row>
    <row r="370" spans="1:22" x14ac:dyDescent="0.3">
      <c r="A370" t="s">
        <v>439</v>
      </c>
      <c r="B370" t="s">
        <v>28</v>
      </c>
      <c r="D370" s="7" t="s">
        <v>385</v>
      </c>
      <c r="E370" s="66">
        <v>25</v>
      </c>
      <c r="F370" s="66">
        <f t="shared" si="5"/>
        <v>77</v>
      </c>
      <c r="I370">
        <v>785</v>
      </c>
      <c r="L370">
        <v>150</v>
      </c>
      <c r="M370">
        <v>2.2599999999999998</v>
      </c>
      <c r="P370">
        <v>0.18</v>
      </c>
      <c r="S370" s="17">
        <f t="shared" si="6"/>
        <v>1774.1</v>
      </c>
      <c r="V370" s="67" t="s">
        <v>386</v>
      </c>
    </row>
    <row r="371" spans="1:22" x14ac:dyDescent="0.3">
      <c r="A371" t="s">
        <v>440</v>
      </c>
      <c r="B371" t="s">
        <v>28</v>
      </c>
      <c r="D371" s="7" t="s">
        <v>385</v>
      </c>
      <c r="E371" s="66">
        <v>24</v>
      </c>
      <c r="F371" s="66">
        <f t="shared" si="5"/>
        <v>75.2</v>
      </c>
      <c r="I371">
        <v>790</v>
      </c>
      <c r="L371">
        <v>145</v>
      </c>
      <c r="M371">
        <v>2.2200000000000002</v>
      </c>
      <c r="P371">
        <v>0.18</v>
      </c>
      <c r="S371" s="17">
        <f t="shared" si="6"/>
        <v>1753.8000000000002</v>
      </c>
      <c r="V371" s="67" t="s">
        <v>386</v>
      </c>
    </row>
    <row r="372" spans="1:22" x14ac:dyDescent="0.3">
      <c r="A372" t="s">
        <v>441</v>
      </c>
      <c r="B372" t="s">
        <v>28</v>
      </c>
      <c r="D372" s="7" t="s">
        <v>385</v>
      </c>
      <c r="E372" s="66">
        <v>23</v>
      </c>
      <c r="F372" s="66">
        <f t="shared" si="5"/>
        <v>73.400000000000006</v>
      </c>
      <c r="I372">
        <v>785</v>
      </c>
      <c r="L372">
        <v>145</v>
      </c>
      <c r="M372">
        <v>2.2200000000000002</v>
      </c>
      <c r="P372">
        <v>0.18</v>
      </c>
      <c r="S372" s="17">
        <f t="shared" si="6"/>
        <v>1742.7</v>
      </c>
      <c r="V372" s="67" t="s">
        <v>386</v>
      </c>
    </row>
    <row r="373" spans="1:22" x14ac:dyDescent="0.3">
      <c r="A373" t="s">
        <v>442</v>
      </c>
      <c r="B373" t="s">
        <v>28</v>
      </c>
      <c r="D373" s="7" t="s">
        <v>385</v>
      </c>
      <c r="E373" s="66">
        <v>22</v>
      </c>
      <c r="F373" s="66">
        <f t="shared" si="5"/>
        <v>71.599999999999994</v>
      </c>
      <c r="I373">
        <v>820</v>
      </c>
      <c r="L373">
        <v>216</v>
      </c>
      <c r="M373">
        <v>2.85</v>
      </c>
      <c r="P373">
        <v>0.18</v>
      </c>
      <c r="S373" s="17">
        <f t="shared" si="6"/>
        <v>2337</v>
      </c>
      <c r="V373" s="67" t="s">
        <v>386</v>
      </c>
    </row>
    <row r="374" spans="1:22" x14ac:dyDescent="0.3">
      <c r="A374" t="s">
        <v>443</v>
      </c>
      <c r="B374" t="s">
        <v>28</v>
      </c>
      <c r="D374" s="7" t="s">
        <v>385</v>
      </c>
      <c r="E374" s="66">
        <v>22</v>
      </c>
      <c r="F374" s="66">
        <f t="shared" si="5"/>
        <v>71.599999999999994</v>
      </c>
      <c r="I374">
        <v>785</v>
      </c>
      <c r="L374">
        <v>145</v>
      </c>
      <c r="M374">
        <v>2.2200000000000002</v>
      </c>
      <c r="P374">
        <v>0.18</v>
      </c>
      <c r="S374" s="17">
        <f t="shared" si="6"/>
        <v>1742.7</v>
      </c>
      <c r="V374" s="67" t="s">
        <v>386</v>
      </c>
    </row>
    <row r="375" spans="1:22" x14ac:dyDescent="0.3">
      <c r="A375" t="s">
        <v>444</v>
      </c>
      <c r="B375" t="s">
        <v>28</v>
      </c>
      <c r="D375" s="7" t="s">
        <v>385</v>
      </c>
      <c r="E375" s="66">
        <v>17</v>
      </c>
      <c r="F375" s="66">
        <f t="shared" si="5"/>
        <v>62.6</v>
      </c>
      <c r="I375">
        <v>785</v>
      </c>
      <c r="L375">
        <v>150</v>
      </c>
      <c r="M375">
        <v>2.2200000000000002</v>
      </c>
      <c r="P375">
        <v>0.18</v>
      </c>
      <c r="S375" s="17">
        <f t="shared" si="6"/>
        <v>1742.7</v>
      </c>
      <c r="V375" s="67" t="s">
        <v>386</v>
      </c>
    </row>
    <row r="376" spans="1:22" x14ac:dyDescent="0.3">
      <c r="A376" t="s">
        <v>445</v>
      </c>
      <c r="B376" t="s">
        <v>28</v>
      </c>
      <c r="D376" s="7" t="s">
        <v>385</v>
      </c>
      <c r="E376" s="66">
        <v>16</v>
      </c>
      <c r="F376" s="66">
        <f t="shared" si="5"/>
        <v>60.8</v>
      </c>
      <c r="I376">
        <v>760</v>
      </c>
      <c r="L376">
        <v>213</v>
      </c>
      <c r="M376">
        <v>2.37</v>
      </c>
      <c r="P376">
        <v>0.18</v>
      </c>
      <c r="S376" s="17">
        <f t="shared" si="6"/>
        <v>1801.2</v>
      </c>
      <c r="V376" s="67" t="s">
        <v>386</v>
      </c>
    </row>
    <row r="377" spans="1:22" x14ac:dyDescent="0.3">
      <c r="A377" t="s">
        <v>446</v>
      </c>
      <c r="B377" t="s">
        <v>28</v>
      </c>
      <c r="D377" s="7" t="s">
        <v>385</v>
      </c>
      <c r="E377" s="66">
        <v>15</v>
      </c>
      <c r="F377" s="66">
        <f t="shared" si="5"/>
        <v>59</v>
      </c>
      <c r="I377">
        <v>790</v>
      </c>
      <c r="L377">
        <v>130</v>
      </c>
      <c r="M377">
        <v>2.2599999999999998</v>
      </c>
      <c r="P377">
        <v>0.18</v>
      </c>
      <c r="S377" s="17">
        <f t="shared" si="6"/>
        <v>1785.3999999999999</v>
      </c>
      <c r="V377" s="67" t="s">
        <v>386</v>
      </c>
    </row>
    <row r="378" spans="1:22" x14ac:dyDescent="0.3">
      <c r="A378" t="s">
        <v>447</v>
      </c>
      <c r="B378" t="s">
        <v>28</v>
      </c>
      <c r="D378" s="7" t="s">
        <v>385</v>
      </c>
      <c r="E378" s="66">
        <v>9</v>
      </c>
      <c r="F378" s="66">
        <f t="shared" si="5"/>
        <v>48.2</v>
      </c>
      <c r="I378">
        <v>775</v>
      </c>
      <c r="L378">
        <v>140</v>
      </c>
      <c r="M378">
        <v>2.16</v>
      </c>
      <c r="P378">
        <v>0.21</v>
      </c>
      <c r="S378" s="17">
        <f t="shared" si="6"/>
        <v>1674</v>
      </c>
      <c r="V378" s="67" t="s">
        <v>386</v>
      </c>
    </row>
    <row r="379" spans="1:22" x14ac:dyDescent="0.3">
      <c r="A379" t="s">
        <v>448</v>
      </c>
      <c r="B379" t="s">
        <v>28</v>
      </c>
      <c r="D379" s="7" t="s">
        <v>385</v>
      </c>
      <c r="E379" s="66">
        <v>8</v>
      </c>
      <c r="F379" s="66">
        <f t="shared" si="5"/>
        <v>46.4</v>
      </c>
      <c r="I379">
        <v>773</v>
      </c>
      <c r="L379">
        <v>150</v>
      </c>
      <c r="M379">
        <v>2.16</v>
      </c>
      <c r="P379">
        <v>0.21</v>
      </c>
      <c r="S379" s="17">
        <f t="shared" ref="S379:S442" si="7">I379*M379</f>
        <v>1669.68</v>
      </c>
      <c r="V379" s="67" t="s">
        <v>386</v>
      </c>
    </row>
    <row r="380" spans="1:22" x14ac:dyDescent="0.3">
      <c r="A380" t="s">
        <v>449</v>
      </c>
      <c r="B380" t="s">
        <v>28</v>
      </c>
      <c r="D380" s="7" t="s">
        <v>385</v>
      </c>
      <c r="E380" s="66">
        <v>6</v>
      </c>
      <c r="F380" s="66">
        <f t="shared" si="5"/>
        <v>42.8</v>
      </c>
      <c r="I380">
        <v>770</v>
      </c>
      <c r="L380">
        <v>150</v>
      </c>
      <c r="M380">
        <v>2.17</v>
      </c>
      <c r="P380">
        <v>0.21</v>
      </c>
      <c r="S380" s="17">
        <f t="shared" si="7"/>
        <v>1670.8999999999999</v>
      </c>
      <c r="V380" s="67" t="s">
        <v>386</v>
      </c>
    </row>
    <row r="381" spans="1:22" x14ac:dyDescent="0.3">
      <c r="A381" t="s">
        <v>450</v>
      </c>
      <c r="B381" t="s">
        <v>28</v>
      </c>
      <c r="D381" s="7" t="s">
        <v>385</v>
      </c>
      <c r="E381" s="66">
        <v>4</v>
      </c>
      <c r="F381" s="66">
        <f t="shared" si="5"/>
        <v>39.200000000000003</v>
      </c>
      <c r="I381">
        <v>766</v>
      </c>
      <c r="L381">
        <v>200</v>
      </c>
      <c r="M381">
        <v>2.1800000000000002</v>
      </c>
      <c r="P381">
        <v>0.21</v>
      </c>
      <c r="S381" s="17">
        <f t="shared" si="7"/>
        <v>1669.88</v>
      </c>
      <c r="V381" s="67" t="s">
        <v>386</v>
      </c>
    </row>
    <row r="382" spans="1:22" x14ac:dyDescent="0.3">
      <c r="A382" t="s">
        <v>451</v>
      </c>
      <c r="B382" t="s">
        <v>28</v>
      </c>
      <c r="D382" s="7" t="s">
        <v>385</v>
      </c>
      <c r="E382" s="66">
        <v>3</v>
      </c>
      <c r="F382" s="66">
        <f t="shared" si="5"/>
        <v>37.4</v>
      </c>
      <c r="I382">
        <v>765</v>
      </c>
      <c r="L382">
        <v>200</v>
      </c>
      <c r="M382">
        <v>2.2000000000000002</v>
      </c>
      <c r="P382">
        <v>0.21</v>
      </c>
      <c r="S382" s="17">
        <f t="shared" si="7"/>
        <v>1683.0000000000002</v>
      </c>
      <c r="V382" s="67" t="s">
        <v>386</v>
      </c>
    </row>
    <row r="383" spans="1:22" x14ac:dyDescent="0.3">
      <c r="A383" t="s">
        <v>452</v>
      </c>
      <c r="B383" t="s">
        <v>28</v>
      </c>
      <c r="D383" s="7" t="s">
        <v>385</v>
      </c>
      <c r="E383" s="66">
        <v>2</v>
      </c>
      <c r="F383" s="66">
        <f t="shared" si="5"/>
        <v>35.6</v>
      </c>
      <c r="I383">
        <v>765</v>
      </c>
      <c r="L383">
        <v>200</v>
      </c>
      <c r="M383">
        <v>2.2000000000000002</v>
      </c>
      <c r="P383">
        <v>0.21</v>
      </c>
      <c r="S383" s="17">
        <f t="shared" si="7"/>
        <v>1683.0000000000002</v>
      </c>
      <c r="V383" s="67" t="s">
        <v>386</v>
      </c>
    </row>
    <row r="384" spans="1:22" x14ac:dyDescent="0.3">
      <c r="A384" t="s">
        <v>453</v>
      </c>
      <c r="B384" t="s">
        <v>289</v>
      </c>
      <c r="D384" s="7" t="s">
        <v>385</v>
      </c>
      <c r="E384" s="66">
        <v>0</v>
      </c>
      <c r="F384" s="66">
        <f t="shared" si="5"/>
        <v>32</v>
      </c>
      <c r="I384" s="90">
        <v>1000</v>
      </c>
      <c r="L384">
        <v>332</v>
      </c>
      <c r="M384">
        <v>4.1859999999999999</v>
      </c>
      <c r="P384">
        <v>0.57999999999999996</v>
      </c>
      <c r="S384" s="17">
        <f t="shared" si="7"/>
        <v>4186</v>
      </c>
      <c r="V384" s="67" t="s">
        <v>386</v>
      </c>
    </row>
    <row r="385" spans="1:22" x14ac:dyDescent="0.3">
      <c r="A385" t="s">
        <v>454</v>
      </c>
      <c r="B385" t="s">
        <v>289</v>
      </c>
      <c r="D385" s="7" t="s">
        <v>385</v>
      </c>
      <c r="E385" s="66">
        <v>-2</v>
      </c>
      <c r="F385" s="66">
        <f t="shared" si="5"/>
        <v>28.4</v>
      </c>
      <c r="I385" s="90">
        <v>1070</v>
      </c>
      <c r="L385">
        <v>306</v>
      </c>
      <c r="M385">
        <v>3.8</v>
      </c>
      <c r="P385">
        <v>0.57999999999999996</v>
      </c>
      <c r="S385" s="17">
        <f t="shared" si="7"/>
        <v>4066</v>
      </c>
      <c r="V385" s="67" t="s">
        <v>386</v>
      </c>
    </row>
    <row r="386" spans="1:22" x14ac:dyDescent="0.3">
      <c r="A386" t="s">
        <v>455</v>
      </c>
      <c r="B386" t="s">
        <v>289</v>
      </c>
      <c r="D386" s="7" t="s">
        <v>385</v>
      </c>
      <c r="E386" s="66">
        <v>-3.7</v>
      </c>
      <c r="F386" s="66">
        <f t="shared" si="5"/>
        <v>25.34</v>
      </c>
      <c r="I386" s="90">
        <v>1060</v>
      </c>
      <c r="L386">
        <v>312</v>
      </c>
      <c r="M386">
        <v>3.84</v>
      </c>
      <c r="P386">
        <v>0.6</v>
      </c>
      <c r="S386" s="17">
        <f t="shared" si="7"/>
        <v>4070.3999999999996</v>
      </c>
      <c r="V386" s="67" t="s">
        <v>386</v>
      </c>
    </row>
    <row r="387" spans="1:22" x14ac:dyDescent="0.3">
      <c r="A387" t="s">
        <v>456</v>
      </c>
      <c r="B387" t="s">
        <v>289</v>
      </c>
      <c r="D387" s="7" t="s">
        <v>385</v>
      </c>
      <c r="E387" s="66">
        <v>-6</v>
      </c>
      <c r="F387" s="66">
        <f t="shared" si="5"/>
        <v>21.2</v>
      </c>
      <c r="I387" s="90">
        <v>1110</v>
      </c>
      <c r="L387">
        <v>275</v>
      </c>
      <c r="M387">
        <v>3.83</v>
      </c>
      <c r="P387">
        <v>0.56000000000000005</v>
      </c>
      <c r="S387" s="17">
        <f t="shared" si="7"/>
        <v>4251.3</v>
      </c>
      <c r="V387" s="67" t="s">
        <v>386</v>
      </c>
    </row>
    <row r="388" spans="1:22" x14ac:dyDescent="0.3">
      <c r="A388" t="s">
        <v>457</v>
      </c>
      <c r="B388" t="s">
        <v>289</v>
      </c>
      <c r="D388" s="7" t="s">
        <v>385</v>
      </c>
      <c r="E388" s="66">
        <v>-10</v>
      </c>
      <c r="F388" s="66">
        <f t="shared" si="5"/>
        <v>14</v>
      </c>
      <c r="I388" s="90">
        <v>1140</v>
      </c>
      <c r="L388">
        <v>286</v>
      </c>
      <c r="M388">
        <v>3.33</v>
      </c>
      <c r="P388">
        <v>0.56000000000000005</v>
      </c>
      <c r="S388" s="17">
        <f t="shared" si="7"/>
        <v>3796.2000000000003</v>
      </c>
      <c r="V388" s="67" t="s">
        <v>386</v>
      </c>
    </row>
    <row r="389" spans="1:22" x14ac:dyDescent="0.3">
      <c r="A389" t="s">
        <v>458</v>
      </c>
      <c r="B389" t="s">
        <v>289</v>
      </c>
      <c r="D389" s="7" t="s">
        <v>385</v>
      </c>
      <c r="E389" s="66">
        <v>-11.6</v>
      </c>
      <c r="F389" s="66">
        <f t="shared" si="5"/>
        <v>11.120000000000001</v>
      </c>
      <c r="I389" s="90">
        <v>1090</v>
      </c>
      <c r="L389">
        <v>301</v>
      </c>
      <c r="M389">
        <v>3.55</v>
      </c>
      <c r="P389">
        <v>0.56999999999999995</v>
      </c>
      <c r="S389" s="17">
        <f t="shared" si="7"/>
        <v>3869.5</v>
      </c>
      <c r="V389" s="67" t="s">
        <v>386</v>
      </c>
    </row>
    <row r="390" spans="1:22" x14ac:dyDescent="0.3">
      <c r="A390" t="s">
        <v>459</v>
      </c>
      <c r="B390" t="s">
        <v>289</v>
      </c>
      <c r="D390" s="7" t="s">
        <v>385</v>
      </c>
      <c r="E390" s="66">
        <v>-12.3</v>
      </c>
      <c r="F390" s="66">
        <f t="shared" si="5"/>
        <v>9.86</v>
      </c>
      <c r="I390" s="90">
        <v>1110</v>
      </c>
      <c r="L390">
        <v>250</v>
      </c>
      <c r="M390">
        <v>3.47</v>
      </c>
      <c r="P390">
        <v>0.56000000000000005</v>
      </c>
      <c r="S390" s="17">
        <f t="shared" si="7"/>
        <v>3851.7000000000003</v>
      </c>
      <c r="V390" s="67" t="s">
        <v>386</v>
      </c>
    </row>
    <row r="391" spans="1:22" x14ac:dyDescent="0.3">
      <c r="A391" t="s">
        <v>460</v>
      </c>
      <c r="B391" t="s">
        <v>289</v>
      </c>
      <c r="D391" s="7" t="s">
        <v>385</v>
      </c>
      <c r="E391" s="66">
        <v>-14.8</v>
      </c>
      <c r="F391" s="66">
        <f t="shared" si="5"/>
        <v>5.3599999999999994</v>
      </c>
      <c r="I391" s="90">
        <v>1220</v>
      </c>
      <c r="L391">
        <v>243</v>
      </c>
      <c r="M391">
        <v>3.51</v>
      </c>
      <c r="P391">
        <v>0.53</v>
      </c>
      <c r="S391" s="17">
        <f t="shared" si="7"/>
        <v>4282.2</v>
      </c>
      <c r="V391" s="67" t="s">
        <v>386</v>
      </c>
    </row>
    <row r="392" spans="1:22" x14ac:dyDescent="0.3">
      <c r="A392" t="s">
        <v>461</v>
      </c>
      <c r="B392" t="s">
        <v>289</v>
      </c>
      <c r="D392" s="7" t="s">
        <v>385</v>
      </c>
      <c r="E392" s="66">
        <v>-15</v>
      </c>
      <c r="F392" s="66">
        <f t="shared" si="5"/>
        <v>5</v>
      </c>
      <c r="I392" s="90">
        <v>1060</v>
      </c>
      <c r="L392">
        <v>303</v>
      </c>
      <c r="M392">
        <v>3.87</v>
      </c>
      <c r="P392">
        <v>0.53</v>
      </c>
      <c r="S392" s="17">
        <f t="shared" si="7"/>
        <v>4102.2</v>
      </c>
      <c r="V392" s="67" t="s">
        <v>386</v>
      </c>
    </row>
    <row r="393" spans="1:22" x14ac:dyDescent="0.3">
      <c r="A393" t="s">
        <v>462</v>
      </c>
      <c r="B393" t="s">
        <v>289</v>
      </c>
      <c r="D393" s="7" t="s">
        <v>385</v>
      </c>
      <c r="E393" s="66">
        <v>-18.7</v>
      </c>
      <c r="F393" s="66">
        <f t="shared" si="5"/>
        <v>-1.6599999999999966</v>
      </c>
      <c r="I393" s="90">
        <v>1125</v>
      </c>
      <c r="L393">
        <v>282</v>
      </c>
      <c r="M393">
        <v>3.29</v>
      </c>
      <c r="P393">
        <v>0.57999999999999996</v>
      </c>
      <c r="S393" s="17">
        <f t="shared" si="7"/>
        <v>3701.25</v>
      </c>
      <c r="V393" s="67" t="s">
        <v>386</v>
      </c>
    </row>
    <row r="394" spans="1:22" x14ac:dyDescent="0.3">
      <c r="A394" t="s">
        <v>463</v>
      </c>
      <c r="B394" t="s">
        <v>289</v>
      </c>
      <c r="D394" s="7" t="s">
        <v>385</v>
      </c>
      <c r="E394" s="66">
        <v>-20.6</v>
      </c>
      <c r="F394" s="66">
        <f t="shared" si="5"/>
        <v>-5.0800000000000054</v>
      </c>
      <c r="I394" s="90">
        <v>1240</v>
      </c>
      <c r="L394">
        <v>263</v>
      </c>
      <c r="M394">
        <v>3.13</v>
      </c>
      <c r="P394">
        <v>0.51</v>
      </c>
      <c r="S394" s="17">
        <f t="shared" si="7"/>
        <v>3881.2</v>
      </c>
      <c r="V394" s="67" t="s">
        <v>386</v>
      </c>
    </row>
    <row r="395" spans="1:22" x14ac:dyDescent="0.3">
      <c r="A395" t="s">
        <v>464</v>
      </c>
      <c r="B395" t="s">
        <v>289</v>
      </c>
      <c r="D395" s="7" t="s">
        <v>385</v>
      </c>
      <c r="E395" s="66">
        <v>-22</v>
      </c>
      <c r="F395" s="66">
        <f t="shared" si="5"/>
        <v>-7.6000000000000014</v>
      </c>
      <c r="I395" s="90">
        <v>1180</v>
      </c>
      <c r="L395">
        <v>234</v>
      </c>
      <c r="M395">
        <v>3.34</v>
      </c>
      <c r="P395">
        <v>0.56999999999999995</v>
      </c>
      <c r="S395" s="17">
        <f t="shared" si="7"/>
        <v>3941.2</v>
      </c>
      <c r="V395" s="67" t="s">
        <v>386</v>
      </c>
    </row>
    <row r="396" spans="1:22" x14ac:dyDescent="0.3">
      <c r="A396" t="s">
        <v>465</v>
      </c>
      <c r="B396" t="s">
        <v>289</v>
      </c>
      <c r="D396" s="7" t="s">
        <v>385</v>
      </c>
      <c r="E396" s="66">
        <v>-26</v>
      </c>
      <c r="F396" s="66">
        <f t="shared" si="5"/>
        <v>-14.800000000000004</v>
      </c>
      <c r="I396" s="90">
        <v>1250</v>
      </c>
      <c r="L396">
        <v>260</v>
      </c>
      <c r="M396">
        <v>3.67</v>
      </c>
      <c r="P396">
        <v>0.57999999999999996</v>
      </c>
      <c r="S396" s="17">
        <f t="shared" si="7"/>
        <v>4587.5</v>
      </c>
      <c r="V396" s="67" t="s">
        <v>386</v>
      </c>
    </row>
    <row r="397" spans="1:22" x14ac:dyDescent="0.3">
      <c r="A397" t="s">
        <v>466</v>
      </c>
      <c r="B397" t="s">
        <v>289</v>
      </c>
      <c r="D397" s="7" t="s">
        <v>385</v>
      </c>
      <c r="E397" s="66">
        <v>-29</v>
      </c>
      <c r="F397" s="66">
        <f t="shared" si="5"/>
        <v>-20.200000000000003</v>
      </c>
      <c r="I397" s="90">
        <v>1420</v>
      </c>
      <c r="L397">
        <v>222</v>
      </c>
      <c r="M397">
        <v>3.69</v>
      </c>
      <c r="P397">
        <v>0.64</v>
      </c>
      <c r="S397" s="17">
        <f t="shared" si="7"/>
        <v>5239.8</v>
      </c>
      <c r="V397" s="67" t="s">
        <v>386</v>
      </c>
    </row>
    <row r="398" spans="1:22" x14ac:dyDescent="0.3">
      <c r="A398" t="s">
        <v>467</v>
      </c>
      <c r="B398" t="s">
        <v>289</v>
      </c>
      <c r="D398" s="7" t="s">
        <v>385</v>
      </c>
      <c r="E398" s="66">
        <v>-32</v>
      </c>
      <c r="F398" s="66">
        <f t="shared" si="5"/>
        <v>-25.6</v>
      </c>
      <c r="I398" s="90">
        <v>1290</v>
      </c>
      <c r="L398">
        <v>243</v>
      </c>
      <c r="M398">
        <v>2.95</v>
      </c>
      <c r="P398">
        <v>0.56000000000000005</v>
      </c>
      <c r="S398" s="17">
        <f t="shared" si="7"/>
        <v>3805.5000000000005</v>
      </c>
      <c r="V398" s="67" t="s">
        <v>386</v>
      </c>
    </row>
    <row r="399" spans="1:22" x14ac:dyDescent="0.3">
      <c r="A399" t="s">
        <v>468</v>
      </c>
      <c r="B399" t="s">
        <v>289</v>
      </c>
      <c r="D399" s="7" t="s">
        <v>385</v>
      </c>
      <c r="E399" s="66">
        <v>-33.6</v>
      </c>
      <c r="F399" s="66">
        <f t="shared" si="5"/>
        <v>-28.480000000000004</v>
      </c>
      <c r="I399" s="90">
        <v>1205</v>
      </c>
      <c r="L399">
        <v>240</v>
      </c>
      <c r="M399">
        <v>3.05</v>
      </c>
      <c r="P399">
        <v>0.54</v>
      </c>
      <c r="S399" s="17">
        <f t="shared" si="7"/>
        <v>3675.25</v>
      </c>
      <c r="V399" s="67" t="s">
        <v>386</v>
      </c>
    </row>
    <row r="400" spans="1:22" x14ac:dyDescent="0.3">
      <c r="A400" t="s">
        <v>469</v>
      </c>
      <c r="B400" t="s">
        <v>289</v>
      </c>
      <c r="D400" s="7" t="s">
        <v>385</v>
      </c>
      <c r="E400" s="66">
        <v>-36.5</v>
      </c>
      <c r="F400" s="66">
        <f t="shared" si="5"/>
        <v>-33.700000000000003</v>
      </c>
      <c r="I400" s="90">
        <v>1500</v>
      </c>
      <c r="L400">
        <v>213</v>
      </c>
      <c r="M400">
        <v>3.15</v>
      </c>
      <c r="P400">
        <v>0.54</v>
      </c>
      <c r="S400" s="17">
        <f t="shared" si="7"/>
        <v>4725</v>
      </c>
      <c r="V400" s="67" t="s">
        <v>386</v>
      </c>
    </row>
    <row r="401" spans="1:22" x14ac:dyDescent="0.3">
      <c r="A401" t="s">
        <v>470</v>
      </c>
      <c r="B401" t="s">
        <v>289</v>
      </c>
      <c r="D401" s="7" t="s">
        <v>385</v>
      </c>
      <c r="E401" s="66">
        <v>-49.8</v>
      </c>
      <c r="F401" s="66">
        <f t="shared" si="5"/>
        <v>-57.64</v>
      </c>
      <c r="I401" s="90">
        <v>1325</v>
      </c>
      <c r="L401">
        <v>218</v>
      </c>
      <c r="M401">
        <v>3.28</v>
      </c>
      <c r="P401">
        <v>0.56000000000000005</v>
      </c>
      <c r="S401" s="17">
        <f t="shared" si="7"/>
        <v>4346</v>
      </c>
      <c r="V401" s="67" t="s">
        <v>386</v>
      </c>
    </row>
    <row r="402" spans="1:22" x14ac:dyDescent="0.3">
      <c r="A402" t="s">
        <v>471</v>
      </c>
      <c r="B402" t="s">
        <v>289</v>
      </c>
      <c r="D402" s="7" t="s">
        <v>385</v>
      </c>
      <c r="E402" s="66">
        <v>-75</v>
      </c>
      <c r="F402" s="66">
        <f t="shared" si="5"/>
        <v>-103</v>
      </c>
      <c r="I402" s="90">
        <v>902</v>
      </c>
      <c r="L402">
        <v>102</v>
      </c>
      <c r="M402">
        <v>2.4300000000000002</v>
      </c>
      <c r="P402">
        <v>0.17</v>
      </c>
      <c r="S402" s="17">
        <f t="shared" si="7"/>
        <v>2191.86</v>
      </c>
      <c r="V402" s="67" t="s">
        <v>386</v>
      </c>
    </row>
    <row r="403" spans="1:22" x14ac:dyDescent="0.3">
      <c r="A403" t="s">
        <v>472</v>
      </c>
      <c r="B403" t="s">
        <v>289</v>
      </c>
      <c r="D403" s="7" t="s">
        <v>385</v>
      </c>
      <c r="E403" s="66">
        <v>-78</v>
      </c>
      <c r="F403" s="66">
        <f t="shared" si="5"/>
        <v>-108.4</v>
      </c>
      <c r="I403" s="90">
        <v>880</v>
      </c>
      <c r="L403">
        <v>115</v>
      </c>
      <c r="M403">
        <v>1.96</v>
      </c>
      <c r="P403">
        <v>0.14000000000000001</v>
      </c>
      <c r="S403" s="17">
        <f t="shared" si="7"/>
        <v>1724.8</v>
      </c>
      <c r="V403" s="67" t="s">
        <v>386</v>
      </c>
    </row>
    <row r="404" spans="1:22" x14ac:dyDescent="0.3">
      <c r="A404" t="s">
        <v>473</v>
      </c>
      <c r="B404" t="s">
        <v>289</v>
      </c>
      <c r="D404" s="7" t="s">
        <v>385</v>
      </c>
      <c r="E404" s="66">
        <v>-90</v>
      </c>
      <c r="F404" s="66">
        <f t="shared" si="5"/>
        <v>-130</v>
      </c>
      <c r="I404" s="90">
        <v>786</v>
      </c>
      <c r="L404">
        <v>90</v>
      </c>
      <c r="M404">
        <v>2.56</v>
      </c>
      <c r="P404">
        <v>0.14000000000000001</v>
      </c>
      <c r="S404" s="17">
        <f t="shared" si="7"/>
        <v>2012.16</v>
      </c>
      <c r="V404" s="67" t="s">
        <v>386</v>
      </c>
    </row>
    <row r="405" spans="1:22" x14ac:dyDescent="0.3">
      <c r="A405" t="s">
        <v>474</v>
      </c>
      <c r="B405" t="s">
        <v>289</v>
      </c>
      <c r="D405" s="7" t="s">
        <v>385</v>
      </c>
      <c r="E405" s="66">
        <v>-114</v>
      </c>
      <c r="F405" s="66">
        <f t="shared" si="5"/>
        <v>-173.20000000000002</v>
      </c>
      <c r="I405" s="90">
        <v>782</v>
      </c>
      <c r="L405">
        <v>107</v>
      </c>
      <c r="M405">
        <v>2.39</v>
      </c>
      <c r="P405">
        <v>0.17</v>
      </c>
      <c r="S405" s="17">
        <f t="shared" si="7"/>
        <v>1868.98</v>
      </c>
      <c r="V405" s="67" t="s">
        <v>386</v>
      </c>
    </row>
    <row r="406" spans="1:22" x14ac:dyDescent="0.3">
      <c r="A406" t="s">
        <v>475</v>
      </c>
      <c r="B406" t="s">
        <v>66</v>
      </c>
      <c r="D406" s="7" t="s">
        <v>476</v>
      </c>
      <c r="E406" s="66">
        <v>-26</v>
      </c>
      <c r="F406" s="66">
        <f t="shared" si="5"/>
        <v>-14.800000000000004</v>
      </c>
      <c r="I406" s="90">
        <v>1200</v>
      </c>
      <c r="L406">
        <v>205</v>
      </c>
      <c r="S406" s="17"/>
      <c r="V406" s="67" t="s">
        <v>477</v>
      </c>
    </row>
    <row r="407" spans="1:22" x14ac:dyDescent="0.3">
      <c r="A407" t="s">
        <v>478</v>
      </c>
      <c r="B407" t="s">
        <v>66</v>
      </c>
      <c r="D407" s="7" t="s">
        <v>476</v>
      </c>
      <c r="E407" s="66">
        <v>-23</v>
      </c>
      <c r="F407" s="66">
        <f t="shared" si="5"/>
        <v>-9.3999999999999986</v>
      </c>
      <c r="I407" s="90">
        <v>1180</v>
      </c>
      <c r="L407">
        <v>200</v>
      </c>
      <c r="S407" s="17"/>
      <c r="V407" s="67" t="s">
        <v>477</v>
      </c>
    </row>
    <row r="408" spans="1:22" x14ac:dyDescent="0.3">
      <c r="A408" t="s">
        <v>479</v>
      </c>
      <c r="B408" t="s">
        <v>66</v>
      </c>
      <c r="D408" s="7" t="s">
        <v>476</v>
      </c>
      <c r="E408" s="66">
        <v>-10</v>
      </c>
      <c r="F408" s="66">
        <f t="shared" si="5"/>
        <v>14</v>
      </c>
      <c r="I408" s="90">
        <v>1100</v>
      </c>
      <c r="L408">
        <v>220</v>
      </c>
      <c r="S408" s="17"/>
      <c r="V408" s="67" t="s">
        <v>477</v>
      </c>
    </row>
    <row r="409" spans="1:22" x14ac:dyDescent="0.3">
      <c r="A409" t="s">
        <v>480</v>
      </c>
      <c r="B409" t="s">
        <v>66</v>
      </c>
      <c r="D409" s="7" t="s">
        <v>476</v>
      </c>
      <c r="E409" s="66">
        <v>-7</v>
      </c>
      <c r="F409" s="66">
        <f t="shared" si="5"/>
        <v>19.399999999999999</v>
      </c>
      <c r="I409" s="90">
        <v>1120</v>
      </c>
      <c r="L409">
        <v>230</v>
      </c>
      <c r="S409" s="17"/>
      <c r="V409" s="67" t="s">
        <v>477</v>
      </c>
    </row>
    <row r="410" spans="1:22" x14ac:dyDescent="0.3">
      <c r="A410" t="s">
        <v>481</v>
      </c>
      <c r="B410" t="s">
        <v>66</v>
      </c>
      <c r="D410" s="7" t="s">
        <v>476</v>
      </c>
      <c r="E410" s="66">
        <v>0</v>
      </c>
      <c r="F410" s="66">
        <f t="shared" si="5"/>
        <v>32</v>
      </c>
      <c r="I410" s="90">
        <v>1010</v>
      </c>
      <c r="L410">
        <v>290</v>
      </c>
      <c r="S410" s="17"/>
      <c r="V410" s="67" t="s">
        <v>477</v>
      </c>
    </row>
    <row r="411" spans="1:22" x14ac:dyDescent="0.3">
      <c r="A411" t="s">
        <v>482</v>
      </c>
      <c r="B411" t="s">
        <v>28</v>
      </c>
      <c r="D411" s="7" t="s">
        <v>476</v>
      </c>
      <c r="E411" s="66">
        <v>5</v>
      </c>
      <c r="F411" s="66">
        <f t="shared" si="5"/>
        <v>41</v>
      </c>
      <c r="I411" s="90">
        <v>770</v>
      </c>
      <c r="L411">
        <v>198</v>
      </c>
      <c r="S411" s="17"/>
      <c r="V411" s="67" t="s">
        <v>477</v>
      </c>
    </row>
    <row r="412" spans="1:22" x14ac:dyDescent="0.3">
      <c r="A412" t="s">
        <v>483</v>
      </c>
      <c r="B412" t="s">
        <v>28</v>
      </c>
      <c r="D412" s="7" t="s">
        <v>476</v>
      </c>
      <c r="E412" s="66">
        <v>5.5</v>
      </c>
      <c r="F412" s="66">
        <f t="shared" si="5"/>
        <v>41.9</v>
      </c>
      <c r="I412" s="90">
        <v>735</v>
      </c>
      <c r="L412">
        <v>260</v>
      </c>
      <c r="S412" s="17"/>
      <c r="V412" s="67" t="s">
        <v>477</v>
      </c>
    </row>
    <row r="413" spans="1:22" x14ac:dyDescent="0.3">
      <c r="A413" t="s">
        <v>484</v>
      </c>
      <c r="B413" t="s">
        <v>28</v>
      </c>
      <c r="D413" s="7" t="s">
        <v>476</v>
      </c>
      <c r="E413" s="66">
        <v>8</v>
      </c>
      <c r="F413" s="66">
        <f t="shared" si="5"/>
        <v>46.4</v>
      </c>
      <c r="I413" s="90">
        <v>1050</v>
      </c>
      <c r="L413">
        <v>190</v>
      </c>
      <c r="S413" s="17"/>
      <c r="V413" s="67" t="s">
        <v>477</v>
      </c>
    </row>
    <row r="414" spans="1:22" x14ac:dyDescent="0.3">
      <c r="A414" t="s">
        <v>485</v>
      </c>
      <c r="B414" t="s">
        <v>28</v>
      </c>
      <c r="D414" s="7" t="s">
        <v>476</v>
      </c>
      <c r="E414" s="66">
        <v>11</v>
      </c>
      <c r="F414" s="66">
        <f t="shared" si="5"/>
        <v>51.8</v>
      </c>
      <c r="I414" s="90">
        <v>1060</v>
      </c>
      <c r="L414">
        <v>260</v>
      </c>
      <c r="S414" s="17"/>
      <c r="V414" s="67" t="s">
        <v>477</v>
      </c>
    </row>
    <row r="415" spans="1:22" x14ac:dyDescent="0.3">
      <c r="A415" t="s">
        <v>486</v>
      </c>
      <c r="B415" t="s">
        <v>28</v>
      </c>
      <c r="D415" s="7" t="s">
        <v>476</v>
      </c>
      <c r="E415" s="66">
        <v>21</v>
      </c>
      <c r="F415" s="66">
        <f t="shared" si="5"/>
        <v>69.800000000000011</v>
      </c>
      <c r="I415" s="90">
        <v>1050</v>
      </c>
      <c r="L415">
        <v>120</v>
      </c>
      <c r="S415" s="17"/>
      <c r="V415" s="67" t="s">
        <v>477</v>
      </c>
    </row>
    <row r="416" spans="1:22" x14ac:dyDescent="0.3">
      <c r="A416" t="s">
        <v>487</v>
      </c>
      <c r="B416" t="s">
        <v>66</v>
      </c>
      <c r="D416" s="7" t="s">
        <v>476</v>
      </c>
      <c r="E416" s="66">
        <v>22</v>
      </c>
      <c r="F416" s="66">
        <f t="shared" si="5"/>
        <v>71.599999999999994</v>
      </c>
      <c r="I416" s="90">
        <v>1540</v>
      </c>
      <c r="L416">
        <v>185</v>
      </c>
      <c r="S416" s="17"/>
      <c r="V416" s="67" t="s">
        <v>477</v>
      </c>
    </row>
    <row r="417" spans="1:22" x14ac:dyDescent="0.3">
      <c r="A417" t="s">
        <v>488</v>
      </c>
      <c r="B417" t="s">
        <v>66</v>
      </c>
      <c r="D417" s="7" t="s">
        <v>476</v>
      </c>
      <c r="E417" s="66">
        <v>24</v>
      </c>
      <c r="F417" s="66">
        <f t="shared" si="5"/>
        <v>75.2</v>
      </c>
      <c r="I417" s="90">
        <v>1540</v>
      </c>
      <c r="L417">
        <v>185</v>
      </c>
      <c r="S417" s="17"/>
      <c r="V417" s="67" t="s">
        <v>477</v>
      </c>
    </row>
    <row r="418" spans="1:22" x14ac:dyDescent="0.3">
      <c r="A418" t="s">
        <v>489</v>
      </c>
      <c r="B418" t="s">
        <v>66</v>
      </c>
      <c r="D418" s="7" t="s">
        <v>476</v>
      </c>
      <c r="E418" s="66">
        <v>29</v>
      </c>
      <c r="F418" s="66">
        <f t="shared" si="5"/>
        <v>84.2</v>
      </c>
      <c r="I418" s="90">
        <v>1550</v>
      </c>
      <c r="L418">
        <v>190</v>
      </c>
      <c r="S418" s="17"/>
      <c r="V418" s="67" t="s">
        <v>477</v>
      </c>
    </row>
    <row r="419" spans="1:22" x14ac:dyDescent="0.3">
      <c r="A419" t="s">
        <v>490</v>
      </c>
      <c r="B419" t="s">
        <v>28</v>
      </c>
      <c r="D419" s="7" t="s">
        <v>476</v>
      </c>
      <c r="E419" s="66">
        <v>32</v>
      </c>
      <c r="F419" s="66">
        <f t="shared" si="5"/>
        <v>89.6</v>
      </c>
      <c r="I419" s="90">
        <v>870</v>
      </c>
      <c r="L419">
        <v>235</v>
      </c>
      <c r="S419" s="17"/>
      <c r="V419" s="67" t="s">
        <v>477</v>
      </c>
    </row>
    <row r="420" spans="1:22" x14ac:dyDescent="0.3">
      <c r="A420" t="s">
        <v>491</v>
      </c>
      <c r="B420" t="s">
        <v>28</v>
      </c>
      <c r="D420" s="7" t="s">
        <v>476</v>
      </c>
      <c r="E420" s="66">
        <v>35</v>
      </c>
      <c r="F420" s="66">
        <f t="shared" si="5"/>
        <v>95</v>
      </c>
      <c r="I420" s="90">
        <v>870</v>
      </c>
      <c r="L420">
        <v>197</v>
      </c>
      <c r="S420" s="17"/>
      <c r="V420" s="67" t="s">
        <v>477</v>
      </c>
    </row>
    <row r="421" spans="1:22" x14ac:dyDescent="0.3">
      <c r="A421" t="s">
        <v>492</v>
      </c>
      <c r="B421" t="s">
        <v>66</v>
      </c>
      <c r="D421" s="7" t="s">
        <v>476</v>
      </c>
      <c r="E421" s="66">
        <v>34</v>
      </c>
      <c r="F421" s="66">
        <f t="shared" si="5"/>
        <v>93.2</v>
      </c>
      <c r="I421" s="90">
        <v>1850</v>
      </c>
      <c r="L421">
        <v>150</v>
      </c>
      <c r="S421" s="17"/>
      <c r="V421" s="67" t="s">
        <v>477</v>
      </c>
    </row>
    <row r="422" spans="1:22" x14ac:dyDescent="0.3">
      <c r="A422" t="s">
        <v>493</v>
      </c>
      <c r="B422" t="s">
        <v>28</v>
      </c>
      <c r="D422" s="7" t="s">
        <v>476</v>
      </c>
      <c r="E422" s="66">
        <v>37</v>
      </c>
      <c r="F422" s="66">
        <f t="shared" si="5"/>
        <v>98.600000000000009</v>
      </c>
      <c r="I422" s="90">
        <v>880</v>
      </c>
      <c r="L422">
        <v>218</v>
      </c>
      <c r="S422" s="17"/>
      <c r="U422" s="7" t="s">
        <v>494</v>
      </c>
      <c r="V422" s="67" t="s">
        <v>477</v>
      </c>
    </row>
    <row r="423" spans="1:22" x14ac:dyDescent="0.3">
      <c r="A423" t="s">
        <v>495</v>
      </c>
      <c r="B423" t="s">
        <v>28</v>
      </c>
      <c r="D423" s="7" t="s">
        <v>476</v>
      </c>
      <c r="E423" s="66">
        <v>46</v>
      </c>
      <c r="F423" s="66">
        <f t="shared" si="5"/>
        <v>114.8</v>
      </c>
      <c r="I423" s="90">
        <v>860</v>
      </c>
      <c r="L423">
        <v>245</v>
      </c>
      <c r="S423" s="17"/>
      <c r="U423" s="7" t="s">
        <v>494</v>
      </c>
      <c r="V423" s="67" t="s">
        <v>477</v>
      </c>
    </row>
    <row r="424" spans="1:22" x14ac:dyDescent="0.3">
      <c r="A424" t="s">
        <v>496</v>
      </c>
      <c r="B424" t="s">
        <v>28</v>
      </c>
      <c r="D424" s="7" t="s">
        <v>476</v>
      </c>
      <c r="E424" s="66">
        <v>48</v>
      </c>
      <c r="F424" s="66">
        <f t="shared" si="5"/>
        <v>118.4</v>
      </c>
      <c r="I424" s="90">
        <v>980</v>
      </c>
      <c r="L424">
        <v>255</v>
      </c>
      <c r="S424" s="17"/>
      <c r="V424" s="67" t="s">
        <v>477</v>
      </c>
    </row>
    <row r="425" spans="1:22" x14ac:dyDescent="0.3">
      <c r="A425" t="s">
        <v>497</v>
      </c>
      <c r="B425" t="s">
        <v>28</v>
      </c>
      <c r="D425" s="7" t="s">
        <v>476</v>
      </c>
      <c r="E425" s="66">
        <v>53</v>
      </c>
      <c r="F425" s="66">
        <f t="shared" si="5"/>
        <v>127.4</v>
      </c>
      <c r="I425" s="90">
        <v>860</v>
      </c>
      <c r="L425">
        <v>192</v>
      </c>
      <c r="S425" s="17"/>
      <c r="U425" s="7" t="s">
        <v>494</v>
      </c>
      <c r="V425" s="67" t="s">
        <v>477</v>
      </c>
    </row>
    <row r="426" spans="1:22" x14ac:dyDescent="0.3">
      <c r="A426" t="s">
        <v>498</v>
      </c>
      <c r="B426" t="s">
        <v>28</v>
      </c>
      <c r="D426" s="7" t="s">
        <v>476</v>
      </c>
      <c r="E426" s="66">
        <v>65</v>
      </c>
      <c r="F426" s="66">
        <f t="shared" si="5"/>
        <v>149</v>
      </c>
      <c r="I426" s="90">
        <v>840</v>
      </c>
      <c r="L426">
        <v>210</v>
      </c>
      <c r="S426" s="17"/>
      <c r="V426" s="67" t="s">
        <v>477</v>
      </c>
    </row>
    <row r="427" spans="1:22" x14ac:dyDescent="0.3">
      <c r="A427" t="s">
        <v>499</v>
      </c>
      <c r="B427" t="s">
        <v>66</v>
      </c>
      <c r="D427" s="7" t="s">
        <v>476</v>
      </c>
      <c r="E427" s="66">
        <v>89</v>
      </c>
      <c r="F427" s="66">
        <f t="shared" si="5"/>
        <v>192.20000000000002</v>
      </c>
      <c r="I427" s="90">
        <v>1540</v>
      </c>
      <c r="L427">
        <v>180</v>
      </c>
      <c r="S427" s="17"/>
      <c r="V427" s="67" t="s">
        <v>477</v>
      </c>
    </row>
    <row r="428" spans="1:22" x14ac:dyDescent="0.3">
      <c r="A428" t="s">
        <v>500</v>
      </c>
      <c r="B428" t="s">
        <v>28</v>
      </c>
      <c r="D428" s="7" t="s">
        <v>501</v>
      </c>
      <c r="E428" s="66">
        <v>-30</v>
      </c>
      <c r="F428" s="66">
        <f t="shared" si="5"/>
        <v>-22</v>
      </c>
      <c r="L428">
        <v>145</v>
      </c>
      <c r="S428" s="17"/>
      <c r="V428" s="67" t="s">
        <v>502</v>
      </c>
    </row>
    <row r="429" spans="1:22" x14ac:dyDescent="0.3">
      <c r="A429" t="s">
        <v>503</v>
      </c>
      <c r="B429" t="s">
        <v>28</v>
      </c>
      <c r="D429" s="7" t="s">
        <v>501</v>
      </c>
      <c r="E429" s="66">
        <v>-30</v>
      </c>
      <c r="F429" s="66">
        <f t="shared" si="5"/>
        <v>-22</v>
      </c>
      <c r="L429">
        <v>145</v>
      </c>
      <c r="S429" s="17"/>
      <c r="V429" s="67" t="s">
        <v>502</v>
      </c>
    </row>
    <row r="430" spans="1:22" x14ac:dyDescent="0.3">
      <c r="A430" t="s">
        <v>504</v>
      </c>
      <c r="B430" t="s">
        <v>28</v>
      </c>
      <c r="D430" s="7" t="s">
        <v>501</v>
      </c>
      <c r="E430" s="66">
        <v>-9.5</v>
      </c>
      <c r="F430" s="66">
        <f t="shared" si="5"/>
        <v>14.899999999999999</v>
      </c>
      <c r="L430">
        <v>155</v>
      </c>
      <c r="S430" s="17"/>
      <c r="V430" s="67" t="s">
        <v>502</v>
      </c>
    </row>
    <row r="431" spans="1:22" x14ac:dyDescent="0.3">
      <c r="A431" t="s">
        <v>505</v>
      </c>
      <c r="B431" t="s">
        <v>28</v>
      </c>
      <c r="D431" s="7" t="s">
        <v>501</v>
      </c>
      <c r="E431" s="66">
        <v>-9.5</v>
      </c>
      <c r="F431" s="66">
        <f t="shared" si="5"/>
        <v>14.899999999999999</v>
      </c>
      <c r="L431">
        <v>155</v>
      </c>
      <c r="S431" s="17"/>
      <c r="V431" s="67" t="s">
        <v>502</v>
      </c>
    </row>
    <row r="432" spans="1:22" x14ac:dyDescent="0.3">
      <c r="A432" t="s">
        <v>506</v>
      </c>
      <c r="B432" t="s">
        <v>28</v>
      </c>
      <c r="D432" s="7" t="s">
        <v>501</v>
      </c>
      <c r="E432" s="66">
        <v>6</v>
      </c>
      <c r="F432" s="66">
        <f t="shared" si="5"/>
        <v>42.8</v>
      </c>
      <c r="L432">
        <v>162</v>
      </c>
      <c r="S432" s="17"/>
      <c r="V432" s="67" t="s">
        <v>502</v>
      </c>
    </row>
    <row r="433" spans="1:22" x14ac:dyDescent="0.3">
      <c r="A433" t="s">
        <v>507</v>
      </c>
      <c r="B433" t="s">
        <v>28</v>
      </c>
      <c r="D433" s="7" t="s">
        <v>501</v>
      </c>
      <c r="E433" s="66">
        <v>6</v>
      </c>
      <c r="F433" s="66">
        <f t="shared" si="5"/>
        <v>42.8</v>
      </c>
      <c r="L433">
        <v>162</v>
      </c>
      <c r="S433" s="17"/>
      <c r="V433" s="67" t="s">
        <v>502</v>
      </c>
    </row>
    <row r="434" spans="1:22" x14ac:dyDescent="0.3">
      <c r="A434" t="s">
        <v>508</v>
      </c>
      <c r="B434" t="s">
        <v>28</v>
      </c>
      <c r="D434" s="7" t="s">
        <v>501</v>
      </c>
      <c r="E434" s="66">
        <v>18</v>
      </c>
      <c r="F434" s="66">
        <f t="shared" si="5"/>
        <v>64.400000000000006</v>
      </c>
      <c r="L434">
        <v>168</v>
      </c>
      <c r="S434" s="17"/>
      <c r="V434" s="67" t="s">
        <v>502</v>
      </c>
    </row>
    <row r="435" spans="1:22" x14ac:dyDescent="0.3">
      <c r="A435" t="s">
        <v>509</v>
      </c>
      <c r="B435" t="s">
        <v>28</v>
      </c>
      <c r="D435" s="7" t="s">
        <v>501</v>
      </c>
      <c r="E435" s="66">
        <v>18</v>
      </c>
      <c r="F435" s="66">
        <f t="shared" si="5"/>
        <v>64.400000000000006</v>
      </c>
      <c r="L435">
        <v>168</v>
      </c>
      <c r="S435" s="17"/>
      <c r="V435" s="67" t="s">
        <v>502</v>
      </c>
    </row>
    <row r="436" spans="1:22" x14ac:dyDescent="0.3">
      <c r="A436" t="s">
        <v>510</v>
      </c>
      <c r="B436" t="s">
        <v>28</v>
      </c>
      <c r="D436" s="7" t="s">
        <v>501</v>
      </c>
      <c r="E436" s="66">
        <v>28</v>
      </c>
      <c r="F436" s="66">
        <f t="shared" si="5"/>
        <v>82.4</v>
      </c>
      <c r="L436">
        <v>187.5</v>
      </c>
      <c r="S436" s="17"/>
      <c r="V436" s="67" t="s">
        <v>502</v>
      </c>
    </row>
    <row r="437" spans="1:22" x14ac:dyDescent="0.3">
      <c r="A437" t="s">
        <v>511</v>
      </c>
      <c r="B437" t="s">
        <v>28</v>
      </c>
      <c r="D437" s="7" t="s">
        <v>501</v>
      </c>
      <c r="E437" s="66">
        <v>28</v>
      </c>
      <c r="F437" s="66">
        <f t="shared" si="5"/>
        <v>82.4</v>
      </c>
      <c r="L437">
        <v>187.5</v>
      </c>
      <c r="S437" s="17"/>
      <c r="V437" s="67" t="s">
        <v>502</v>
      </c>
    </row>
    <row r="438" spans="1:22" x14ac:dyDescent="0.3">
      <c r="A438" t="s">
        <v>512</v>
      </c>
      <c r="B438" t="s">
        <v>28</v>
      </c>
      <c r="D438" s="7" t="s">
        <v>501</v>
      </c>
      <c r="E438" s="66">
        <v>56</v>
      </c>
      <c r="F438" s="66">
        <f t="shared" si="5"/>
        <v>132.80000000000001</v>
      </c>
      <c r="L438">
        <v>170</v>
      </c>
      <c r="S438" s="17"/>
      <c r="V438" s="67" t="s">
        <v>502</v>
      </c>
    </row>
    <row r="439" spans="1:22" x14ac:dyDescent="0.3">
      <c r="A439" t="s">
        <v>513</v>
      </c>
      <c r="B439" t="s">
        <v>28</v>
      </c>
      <c r="D439" s="7" t="s">
        <v>501</v>
      </c>
      <c r="E439" s="66">
        <v>37</v>
      </c>
      <c r="F439" s="66">
        <f t="shared" si="5"/>
        <v>98.600000000000009</v>
      </c>
      <c r="L439">
        <v>195</v>
      </c>
      <c r="S439" s="17"/>
      <c r="V439" s="67" t="s">
        <v>502</v>
      </c>
    </row>
    <row r="440" spans="1:22" x14ac:dyDescent="0.3">
      <c r="A440" t="s">
        <v>514</v>
      </c>
      <c r="B440" t="s">
        <v>28</v>
      </c>
      <c r="D440" s="7" t="s">
        <v>501</v>
      </c>
      <c r="E440" s="66">
        <v>37</v>
      </c>
      <c r="F440" s="66">
        <f t="shared" si="5"/>
        <v>98.600000000000009</v>
      </c>
      <c r="L440">
        <v>195</v>
      </c>
      <c r="S440" s="17"/>
      <c r="V440" s="67" t="s">
        <v>502</v>
      </c>
    </row>
    <row r="441" spans="1:22" x14ac:dyDescent="0.3">
      <c r="A441" t="s">
        <v>515</v>
      </c>
      <c r="B441" t="s">
        <v>28</v>
      </c>
      <c r="D441" s="7" t="s">
        <v>501</v>
      </c>
      <c r="E441" s="66">
        <v>43</v>
      </c>
      <c r="F441" s="66">
        <f t="shared" si="5"/>
        <v>109.4</v>
      </c>
      <c r="L441">
        <v>195</v>
      </c>
      <c r="S441" s="17"/>
      <c r="V441" s="67" t="s">
        <v>502</v>
      </c>
    </row>
    <row r="442" spans="1:22" x14ac:dyDescent="0.3">
      <c r="A442" t="s">
        <v>516</v>
      </c>
      <c r="B442" t="s">
        <v>28</v>
      </c>
      <c r="D442" s="7" t="s">
        <v>501</v>
      </c>
      <c r="E442" s="66">
        <v>56</v>
      </c>
      <c r="F442" s="66">
        <f t="shared" si="5"/>
        <v>132.80000000000001</v>
      </c>
      <c r="L442">
        <v>170</v>
      </c>
      <c r="S442" s="17"/>
      <c r="V442" s="67" t="s">
        <v>502</v>
      </c>
    </row>
    <row r="443" spans="1:22" ht="15.6" x14ac:dyDescent="0.35">
      <c r="A443" s="91" t="s">
        <v>517</v>
      </c>
      <c r="B443" t="s">
        <v>28</v>
      </c>
      <c r="C443" t="s">
        <v>518</v>
      </c>
      <c r="E443" s="17">
        <v>-10</v>
      </c>
      <c r="F443" s="17">
        <f t="shared" si="5"/>
        <v>14</v>
      </c>
      <c r="L443">
        <v>216</v>
      </c>
      <c r="V443" t="s">
        <v>519</v>
      </c>
    </row>
    <row r="444" spans="1:22" ht="15.6" x14ac:dyDescent="0.35">
      <c r="A444" s="91" t="s">
        <v>520</v>
      </c>
      <c r="B444" t="s">
        <v>28</v>
      </c>
      <c r="C444" t="s">
        <v>521</v>
      </c>
      <c r="E444" s="17">
        <v>5</v>
      </c>
      <c r="F444" s="17">
        <f t="shared" si="5"/>
        <v>41</v>
      </c>
      <c r="L444">
        <v>160</v>
      </c>
      <c r="V444" t="s">
        <v>519</v>
      </c>
    </row>
    <row r="445" spans="1:22" ht="15.6" x14ac:dyDescent="0.35">
      <c r="A445" s="91" t="s">
        <v>522</v>
      </c>
      <c r="B445" t="s">
        <v>28</v>
      </c>
      <c r="C445" t="s">
        <v>523</v>
      </c>
      <c r="E445" s="17">
        <v>5</v>
      </c>
      <c r="F445" s="17">
        <f t="shared" si="5"/>
        <v>41</v>
      </c>
      <c r="G445" s="17">
        <v>6</v>
      </c>
      <c r="H445" s="17">
        <f>G445*1.8+32</f>
        <v>42.8</v>
      </c>
      <c r="L445">
        <v>227</v>
      </c>
      <c r="V445" t="s">
        <v>519</v>
      </c>
    </row>
    <row r="446" spans="1:22" ht="15.6" x14ac:dyDescent="0.35">
      <c r="A446" s="91" t="s">
        <v>524</v>
      </c>
      <c r="B446" t="s">
        <v>28</v>
      </c>
      <c r="C446" t="s">
        <v>525</v>
      </c>
      <c r="E446" s="17">
        <v>10</v>
      </c>
      <c r="F446" s="17">
        <f t="shared" si="5"/>
        <v>50</v>
      </c>
      <c r="L446">
        <v>205</v>
      </c>
      <c r="V446" t="s">
        <v>519</v>
      </c>
    </row>
    <row r="447" spans="1:22" ht="15.6" x14ac:dyDescent="0.35">
      <c r="A447" s="91" t="s">
        <v>526</v>
      </c>
      <c r="B447" t="s">
        <v>28</v>
      </c>
      <c r="C447" t="s">
        <v>527</v>
      </c>
      <c r="E447" s="17">
        <v>18</v>
      </c>
      <c r="F447" s="17">
        <f t="shared" si="5"/>
        <v>64.400000000000006</v>
      </c>
      <c r="G447" s="17">
        <v>19</v>
      </c>
      <c r="H447" s="17">
        <f t="shared" ref="H447:H484" si="8">G447*1.8+32</f>
        <v>66.2</v>
      </c>
      <c r="L447">
        <v>237</v>
      </c>
      <c r="V447" t="s">
        <v>519</v>
      </c>
    </row>
    <row r="448" spans="1:22" ht="15.6" x14ac:dyDescent="0.35">
      <c r="A448" s="91" t="s">
        <v>528</v>
      </c>
      <c r="B448" t="s">
        <v>28</v>
      </c>
      <c r="C448" t="s">
        <v>529</v>
      </c>
      <c r="E448" s="17">
        <v>22</v>
      </c>
      <c r="F448" s="17">
        <f t="shared" si="5"/>
        <v>71.599999999999994</v>
      </c>
      <c r="L448">
        <v>171</v>
      </c>
      <c r="V448" t="s">
        <v>519</v>
      </c>
    </row>
    <row r="449" spans="1:23" ht="15.6" x14ac:dyDescent="0.35">
      <c r="A449" s="91" t="s">
        <v>530</v>
      </c>
      <c r="B449" t="s">
        <v>28</v>
      </c>
      <c r="C449" t="s">
        <v>101</v>
      </c>
      <c r="E449" s="17">
        <v>28</v>
      </c>
      <c r="F449" s="17">
        <f t="shared" si="5"/>
        <v>82.4</v>
      </c>
      <c r="L449">
        <v>242</v>
      </c>
      <c r="V449" t="s">
        <v>519</v>
      </c>
    </row>
    <row r="450" spans="1:23" ht="15.6" x14ac:dyDescent="0.35">
      <c r="A450" s="91" t="s">
        <v>531</v>
      </c>
      <c r="B450" t="s">
        <v>28</v>
      </c>
      <c r="C450" t="s">
        <v>532</v>
      </c>
      <c r="E450" s="17">
        <v>32</v>
      </c>
      <c r="F450" s="17">
        <f t="shared" si="5"/>
        <v>89.6</v>
      </c>
      <c r="G450" s="17">
        <v>33</v>
      </c>
      <c r="H450" s="17">
        <f t="shared" si="8"/>
        <v>91.4</v>
      </c>
      <c r="L450">
        <v>222</v>
      </c>
      <c r="V450" t="s">
        <v>519</v>
      </c>
    </row>
    <row r="451" spans="1:23" ht="15.6" x14ac:dyDescent="0.35">
      <c r="A451" s="91" t="s">
        <v>533</v>
      </c>
      <c r="B451" t="s">
        <v>28</v>
      </c>
      <c r="C451" t="s">
        <v>534</v>
      </c>
      <c r="E451" s="17">
        <v>36</v>
      </c>
      <c r="F451" s="17">
        <f t="shared" si="5"/>
        <v>96.8</v>
      </c>
      <c r="G451" s="17">
        <v>37</v>
      </c>
      <c r="H451" s="17">
        <f t="shared" si="8"/>
        <v>98.600000000000009</v>
      </c>
      <c r="L451">
        <v>247</v>
      </c>
      <c r="V451" t="s">
        <v>519</v>
      </c>
    </row>
    <row r="452" spans="1:23" ht="15.6" x14ac:dyDescent="0.35">
      <c r="A452" s="91" t="s">
        <v>535</v>
      </c>
      <c r="B452" t="s">
        <v>28</v>
      </c>
      <c r="C452" t="s">
        <v>536</v>
      </c>
      <c r="E452" s="17">
        <v>39</v>
      </c>
      <c r="F452" s="17">
        <f t="shared" si="5"/>
        <v>102.2</v>
      </c>
      <c r="G452" s="17">
        <v>41</v>
      </c>
      <c r="H452" s="17">
        <f t="shared" si="8"/>
        <v>105.8</v>
      </c>
      <c r="L452">
        <v>201</v>
      </c>
      <c r="V452" t="s">
        <v>519</v>
      </c>
    </row>
    <row r="453" spans="1:23" ht="15.6" x14ac:dyDescent="0.35">
      <c r="A453" s="91" t="s">
        <v>537</v>
      </c>
      <c r="B453" t="s">
        <v>28</v>
      </c>
      <c r="C453" t="s">
        <v>538</v>
      </c>
      <c r="E453" s="17">
        <v>42</v>
      </c>
      <c r="F453" s="17">
        <f t="shared" si="5"/>
        <v>107.60000000000001</v>
      </c>
      <c r="G453" s="17">
        <v>45</v>
      </c>
      <c r="H453" s="17">
        <f t="shared" si="8"/>
        <v>113</v>
      </c>
      <c r="L453">
        <v>157</v>
      </c>
      <c r="V453" t="s">
        <v>519</v>
      </c>
    </row>
    <row r="454" spans="1:23" ht="15.6" x14ac:dyDescent="0.35">
      <c r="A454" s="91" t="s">
        <v>539</v>
      </c>
      <c r="B454" t="s">
        <v>28</v>
      </c>
      <c r="C454" t="s">
        <v>540</v>
      </c>
      <c r="E454" s="17">
        <v>48.9</v>
      </c>
      <c r="F454" s="17">
        <f t="shared" si="5"/>
        <v>120.02</v>
      </c>
      <c r="L454">
        <v>142</v>
      </c>
      <c r="V454" t="s">
        <v>519</v>
      </c>
    </row>
    <row r="455" spans="1:23" ht="15.6" x14ac:dyDescent="0.35">
      <c r="A455" s="91" t="s">
        <v>541</v>
      </c>
      <c r="B455" t="s">
        <v>28</v>
      </c>
      <c r="C455" t="s">
        <v>542</v>
      </c>
      <c r="E455" s="17">
        <v>50</v>
      </c>
      <c r="F455" s="17">
        <f t="shared" si="5"/>
        <v>122</v>
      </c>
      <c r="G455" s="17">
        <v>51</v>
      </c>
      <c r="H455" s="17">
        <f t="shared" si="8"/>
        <v>123.8</v>
      </c>
      <c r="L455">
        <v>160</v>
      </c>
      <c r="V455" t="s">
        <v>519</v>
      </c>
    </row>
    <row r="456" spans="1:23" ht="15.6" x14ac:dyDescent="0.35">
      <c r="A456" s="91" t="s">
        <v>543</v>
      </c>
      <c r="B456" t="s">
        <v>28</v>
      </c>
      <c r="C456" t="s">
        <v>544</v>
      </c>
      <c r="E456" s="17">
        <v>54</v>
      </c>
      <c r="F456" s="17">
        <f t="shared" si="5"/>
        <v>129.19999999999999</v>
      </c>
      <c r="L456">
        <v>164</v>
      </c>
      <c r="V456" t="s">
        <v>519</v>
      </c>
    </row>
    <row r="457" spans="1:23" ht="15.6" x14ac:dyDescent="0.35">
      <c r="A457" s="91" t="s">
        <v>545</v>
      </c>
      <c r="B457" t="s">
        <v>28</v>
      </c>
      <c r="C457" t="s">
        <v>546</v>
      </c>
      <c r="E457" s="17">
        <v>56</v>
      </c>
      <c r="F457" s="17">
        <f t="shared" si="5"/>
        <v>132.80000000000001</v>
      </c>
      <c r="L457">
        <v>255</v>
      </c>
      <c r="V457" t="s">
        <v>519</v>
      </c>
    </row>
    <row r="458" spans="1:23" ht="15.6" x14ac:dyDescent="0.35">
      <c r="A458" s="91" t="s">
        <v>547</v>
      </c>
      <c r="B458" t="s">
        <v>28</v>
      </c>
      <c r="C458" t="s">
        <v>548</v>
      </c>
      <c r="E458" s="17">
        <v>59</v>
      </c>
      <c r="F458" s="17">
        <f t="shared" si="5"/>
        <v>138.19999999999999</v>
      </c>
      <c r="L458">
        <v>159</v>
      </c>
      <c r="V458" t="s">
        <v>519</v>
      </c>
    </row>
    <row r="459" spans="1:23" ht="15.6" x14ac:dyDescent="0.35">
      <c r="A459" s="91" t="s">
        <v>549</v>
      </c>
      <c r="B459" t="s">
        <v>28</v>
      </c>
      <c r="C459" t="s">
        <v>550</v>
      </c>
      <c r="E459" s="17">
        <v>61</v>
      </c>
      <c r="F459" s="17">
        <f t="shared" si="5"/>
        <v>141.80000000000001</v>
      </c>
      <c r="L459">
        <v>202</v>
      </c>
      <c r="V459" t="s">
        <v>519</v>
      </c>
    </row>
    <row r="460" spans="1:23" ht="15.6" x14ac:dyDescent="0.35">
      <c r="A460" s="91" t="s">
        <v>551</v>
      </c>
      <c r="B460" t="s">
        <v>552</v>
      </c>
      <c r="C460" t="s">
        <v>553</v>
      </c>
      <c r="E460" s="17">
        <v>-5.6</v>
      </c>
      <c r="F460" s="17">
        <f t="shared" si="5"/>
        <v>21.92</v>
      </c>
      <c r="L460">
        <v>126</v>
      </c>
      <c r="V460" t="s">
        <v>519</v>
      </c>
      <c r="W460" t="s">
        <v>554</v>
      </c>
    </row>
    <row r="461" spans="1:23" ht="15.6" x14ac:dyDescent="0.35">
      <c r="A461" s="91" t="s">
        <v>555</v>
      </c>
      <c r="B461" t="s">
        <v>552</v>
      </c>
      <c r="C461" t="s">
        <v>556</v>
      </c>
      <c r="E461" s="17">
        <v>-3</v>
      </c>
      <c r="F461" s="17">
        <f t="shared" si="5"/>
        <v>26.6</v>
      </c>
      <c r="L461">
        <v>131</v>
      </c>
      <c r="V461" t="s">
        <v>519</v>
      </c>
    </row>
    <row r="462" spans="1:23" ht="15.6" x14ac:dyDescent="0.35">
      <c r="A462" s="91" t="s">
        <v>557</v>
      </c>
      <c r="B462" t="s">
        <v>552</v>
      </c>
      <c r="C462" t="s">
        <v>558</v>
      </c>
      <c r="E462" s="17">
        <v>16</v>
      </c>
      <c r="F462" s="17">
        <f t="shared" si="5"/>
        <v>60.8</v>
      </c>
      <c r="G462" s="17">
        <v>17</v>
      </c>
      <c r="H462" s="17">
        <f t="shared" si="8"/>
        <v>62.6</v>
      </c>
      <c r="L462">
        <v>148</v>
      </c>
      <c r="V462" t="s">
        <v>519</v>
      </c>
    </row>
    <row r="463" spans="1:23" ht="15.6" x14ac:dyDescent="0.35">
      <c r="A463" s="91" t="s">
        <v>559</v>
      </c>
      <c r="B463" t="s">
        <v>552</v>
      </c>
      <c r="C463" t="s">
        <v>560</v>
      </c>
      <c r="E463" s="17">
        <v>30</v>
      </c>
      <c r="F463" s="17">
        <f t="shared" si="5"/>
        <v>86</v>
      </c>
      <c r="G463" s="17">
        <v>32</v>
      </c>
      <c r="H463" s="17">
        <f t="shared" si="8"/>
        <v>89.6</v>
      </c>
      <c r="L463">
        <v>153</v>
      </c>
      <c r="V463" t="s">
        <v>519</v>
      </c>
    </row>
    <row r="464" spans="1:23" ht="15.6" x14ac:dyDescent="0.35">
      <c r="A464" s="91" t="s">
        <v>561</v>
      </c>
      <c r="B464" t="s">
        <v>552</v>
      </c>
      <c r="C464" t="s">
        <v>562</v>
      </c>
      <c r="E464" s="17">
        <v>41</v>
      </c>
      <c r="F464" s="17">
        <f t="shared" si="5"/>
        <v>105.8</v>
      </c>
      <c r="G464" s="17">
        <v>44</v>
      </c>
      <c r="H464" s="17">
        <f t="shared" si="8"/>
        <v>111.2</v>
      </c>
      <c r="L464">
        <v>178</v>
      </c>
      <c r="V464" t="s">
        <v>519</v>
      </c>
    </row>
    <row r="465" spans="1:22" ht="15.6" x14ac:dyDescent="0.35">
      <c r="A465" s="91" t="s">
        <v>563</v>
      </c>
      <c r="B465" t="s">
        <v>552</v>
      </c>
      <c r="C465" t="s">
        <v>564</v>
      </c>
      <c r="E465" s="17">
        <v>41.4</v>
      </c>
      <c r="F465" s="17">
        <f t="shared" si="5"/>
        <v>106.52</v>
      </c>
      <c r="L465">
        <v>154</v>
      </c>
      <c r="V465" t="s">
        <v>519</v>
      </c>
    </row>
    <row r="466" spans="1:22" ht="15.6" x14ac:dyDescent="0.35">
      <c r="A466" s="91" t="s">
        <v>565</v>
      </c>
      <c r="B466" t="s">
        <v>552</v>
      </c>
      <c r="C466" t="s">
        <v>566</v>
      </c>
      <c r="E466" s="17">
        <v>49</v>
      </c>
      <c r="F466" s="17">
        <f t="shared" si="5"/>
        <v>120.2</v>
      </c>
      <c r="G466" s="17">
        <v>58</v>
      </c>
      <c r="H466" s="17">
        <f t="shared" si="8"/>
        <v>136.4</v>
      </c>
      <c r="L466">
        <f>AVERAGE(167,205)</f>
        <v>186</v>
      </c>
      <c r="V466" t="s">
        <v>519</v>
      </c>
    </row>
    <row r="467" spans="1:22" ht="15.6" x14ac:dyDescent="0.35">
      <c r="A467" s="91" t="s">
        <v>567</v>
      </c>
      <c r="B467" t="s">
        <v>552</v>
      </c>
      <c r="C467" t="s">
        <v>568</v>
      </c>
      <c r="E467" s="17">
        <v>52</v>
      </c>
      <c r="F467" s="17">
        <f t="shared" si="5"/>
        <v>125.60000000000001</v>
      </c>
      <c r="G467" s="17">
        <v>53</v>
      </c>
      <c r="H467" s="17">
        <f t="shared" si="8"/>
        <v>127.4</v>
      </c>
      <c r="L467">
        <v>178</v>
      </c>
      <c r="V467" t="s">
        <v>519</v>
      </c>
    </row>
    <row r="468" spans="1:22" ht="15.6" x14ac:dyDescent="0.35">
      <c r="A468" s="91" t="s">
        <v>569</v>
      </c>
      <c r="B468" t="s">
        <v>552</v>
      </c>
      <c r="C468" t="s">
        <v>570</v>
      </c>
      <c r="E468" s="17">
        <v>61</v>
      </c>
      <c r="F468" s="17">
        <f t="shared" si="5"/>
        <v>141.80000000000001</v>
      </c>
      <c r="G468" s="17">
        <v>64</v>
      </c>
      <c r="H468" s="17">
        <f t="shared" si="8"/>
        <v>147.19999999999999</v>
      </c>
      <c r="L468">
        <f>AVERAGE(186,212)</f>
        <v>199</v>
      </c>
      <c r="V468" t="s">
        <v>519</v>
      </c>
    </row>
    <row r="469" spans="1:22" ht="15.6" x14ac:dyDescent="0.35">
      <c r="A469" s="91" t="s">
        <v>571</v>
      </c>
      <c r="B469" t="s">
        <v>552</v>
      </c>
      <c r="C469" t="s">
        <v>572</v>
      </c>
      <c r="E469" s="17">
        <v>60</v>
      </c>
      <c r="F469" s="17">
        <f t="shared" si="5"/>
        <v>140</v>
      </c>
      <c r="L469">
        <v>172.2</v>
      </c>
      <c r="V469" t="s">
        <v>519</v>
      </c>
    </row>
    <row r="470" spans="1:22" ht="15.6" x14ac:dyDescent="0.35">
      <c r="A470" s="91" t="s">
        <v>573</v>
      </c>
      <c r="B470" t="s">
        <v>552</v>
      </c>
      <c r="C470" t="s">
        <v>574</v>
      </c>
      <c r="E470" s="17">
        <v>65</v>
      </c>
      <c r="F470" s="17">
        <f t="shared" si="5"/>
        <v>149</v>
      </c>
      <c r="G470" s="17">
        <v>70</v>
      </c>
      <c r="H470" s="17">
        <f t="shared" si="8"/>
        <v>158</v>
      </c>
      <c r="L470">
        <f>AVERAGE(196,253)</f>
        <v>224.5</v>
      </c>
      <c r="V470" t="s">
        <v>519</v>
      </c>
    </row>
    <row r="471" spans="1:22" ht="15.6" x14ac:dyDescent="0.35">
      <c r="A471" s="91" t="s">
        <v>575</v>
      </c>
      <c r="B471" t="s">
        <v>552</v>
      </c>
      <c r="C471" t="s">
        <v>576</v>
      </c>
      <c r="E471" s="17">
        <v>67</v>
      </c>
      <c r="F471" s="17">
        <f t="shared" si="5"/>
        <v>152.60000000000002</v>
      </c>
      <c r="L471">
        <v>192</v>
      </c>
      <c r="V471" t="s">
        <v>519</v>
      </c>
    </row>
    <row r="472" spans="1:22" ht="15.6" x14ac:dyDescent="0.35">
      <c r="A472" s="91" t="s">
        <v>577</v>
      </c>
      <c r="B472" t="s">
        <v>552</v>
      </c>
      <c r="C472" t="s">
        <v>578</v>
      </c>
      <c r="V472" t="s">
        <v>519</v>
      </c>
    </row>
    <row r="473" spans="1:22" ht="15.6" x14ac:dyDescent="0.35">
      <c r="A473" s="91" t="s">
        <v>579</v>
      </c>
      <c r="B473" t="s">
        <v>552</v>
      </c>
      <c r="C473" t="s">
        <v>580</v>
      </c>
      <c r="E473" s="17">
        <v>73</v>
      </c>
      <c r="F473" s="17">
        <f t="shared" si="5"/>
        <v>163.4</v>
      </c>
      <c r="G473" s="17">
        <v>74</v>
      </c>
      <c r="H473" s="17">
        <f t="shared" si="8"/>
        <v>165.20000000000002</v>
      </c>
      <c r="L473">
        <v>193</v>
      </c>
      <c r="V473" t="s">
        <v>519</v>
      </c>
    </row>
    <row r="474" spans="1:22" ht="15.6" x14ac:dyDescent="0.35">
      <c r="A474" s="91" t="s">
        <v>581</v>
      </c>
      <c r="B474" t="s">
        <v>552</v>
      </c>
      <c r="C474" t="s">
        <v>582</v>
      </c>
      <c r="E474" s="17">
        <v>79</v>
      </c>
      <c r="F474" s="17">
        <f t="shared" si="5"/>
        <v>174.20000000000002</v>
      </c>
      <c r="L474">
        <v>212</v>
      </c>
      <c r="V474" t="s">
        <v>519</v>
      </c>
    </row>
    <row r="475" spans="1:22" x14ac:dyDescent="0.3">
      <c r="A475" s="91" t="s">
        <v>583</v>
      </c>
      <c r="B475" t="s">
        <v>289</v>
      </c>
      <c r="E475" s="17">
        <v>33</v>
      </c>
      <c r="F475" s="17">
        <f t="shared" si="5"/>
        <v>91.4</v>
      </c>
      <c r="G475" s="17">
        <v>37</v>
      </c>
      <c r="H475" s="17">
        <f t="shared" si="8"/>
        <v>98.600000000000009</v>
      </c>
      <c r="L475">
        <v>169</v>
      </c>
      <c r="V475" t="s">
        <v>519</v>
      </c>
    </row>
    <row r="476" spans="1:22" x14ac:dyDescent="0.3">
      <c r="A476" s="91" t="s">
        <v>584</v>
      </c>
      <c r="B476" t="s">
        <v>289</v>
      </c>
      <c r="E476" s="17">
        <v>31</v>
      </c>
      <c r="F476" s="17">
        <f t="shared" si="5"/>
        <v>87.800000000000011</v>
      </c>
      <c r="G476" s="17">
        <v>37</v>
      </c>
      <c r="H476" s="17">
        <f t="shared" si="8"/>
        <v>98.600000000000009</v>
      </c>
      <c r="L476">
        <v>170</v>
      </c>
      <c r="V476" t="s">
        <v>519</v>
      </c>
    </row>
    <row r="477" spans="1:22" x14ac:dyDescent="0.3">
      <c r="A477" s="91" t="s">
        <v>585</v>
      </c>
      <c r="B477" t="s">
        <v>289</v>
      </c>
      <c r="E477" s="17">
        <v>37</v>
      </c>
      <c r="F477" s="17">
        <f t="shared" si="5"/>
        <v>98.600000000000009</v>
      </c>
      <c r="G477" s="17">
        <v>37</v>
      </c>
      <c r="H477" s="17">
        <f t="shared" si="8"/>
        <v>98.600000000000009</v>
      </c>
      <c r="L477">
        <v>171</v>
      </c>
      <c r="V477" t="s">
        <v>519</v>
      </c>
    </row>
    <row r="478" spans="1:22" x14ac:dyDescent="0.3">
      <c r="A478" s="91" t="s">
        <v>586</v>
      </c>
      <c r="B478" t="s">
        <v>289</v>
      </c>
      <c r="E478" s="17">
        <v>35</v>
      </c>
      <c r="F478" s="17">
        <f t="shared" si="5"/>
        <v>95</v>
      </c>
      <c r="G478" s="17">
        <v>52</v>
      </c>
      <c r="H478" s="17">
        <f t="shared" si="8"/>
        <v>125.60000000000001</v>
      </c>
      <c r="L478">
        <v>189</v>
      </c>
      <c r="V478" t="s">
        <v>519</v>
      </c>
    </row>
    <row r="479" spans="1:22" x14ac:dyDescent="0.3">
      <c r="A479" s="91" t="s">
        <v>587</v>
      </c>
      <c r="B479" t="s">
        <v>289</v>
      </c>
      <c r="E479" s="17">
        <v>44</v>
      </c>
      <c r="F479" s="17">
        <f t="shared" si="5"/>
        <v>111.2</v>
      </c>
      <c r="G479" s="17">
        <v>44</v>
      </c>
      <c r="H479" s="17">
        <f t="shared" si="8"/>
        <v>111.2</v>
      </c>
      <c r="L479">
        <v>181</v>
      </c>
      <c r="V479" t="s">
        <v>519</v>
      </c>
    </row>
    <row r="480" spans="1:22" x14ac:dyDescent="0.3">
      <c r="A480" s="91" t="s">
        <v>588</v>
      </c>
      <c r="B480" t="s">
        <v>289</v>
      </c>
      <c r="E480" s="17">
        <v>51</v>
      </c>
      <c r="F480" s="17">
        <f t="shared" si="5"/>
        <v>123.8</v>
      </c>
      <c r="G480" s="17">
        <v>51</v>
      </c>
      <c r="H480" s="17">
        <f t="shared" si="8"/>
        <v>123.8</v>
      </c>
      <c r="L480">
        <v>179</v>
      </c>
      <c r="V480" t="s">
        <v>519</v>
      </c>
    </row>
    <row r="481" spans="1:22" x14ac:dyDescent="0.3">
      <c r="A481" s="91" t="s">
        <v>589</v>
      </c>
      <c r="B481" t="s">
        <v>289</v>
      </c>
      <c r="E481" s="17">
        <v>13</v>
      </c>
      <c r="F481" s="17">
        <f t="shared" si="5"/>
        <v>55.400000000000006</v>
      </c>
      <c r="G481" s="17">
        <v>14</v>
      </c>
      <c r="H481" s="17">
        <f t="shared" si="8"/>
        <v>57.2</v>
      </c>
      <c r="L481">
        <v>117</v>
      </c>
      <c r="V481" t="s">
        <v>519</v>
      </c>
    </row>
    <row r="482" spans="1:22" x14ac:dyDescent="0.3">
      <c r="A482" s="91" t="s">
        <v>590</v>
      </c>
      <c r="B482" t="s">
        <v>289</v>
      </c>
      <c r="E482" s="17">
        <v>26</v>
      </c>
      <c r="F482" s="17">
        <f t="shared" si="5"/>
        <v>78.800000000000011</v>
      </c>
      <c r="G482" s="17">
        <v>33</v>
      </c>
      <c r="H482" s="17">
        <f t="shared" si="8"/>
        <v>91.4</v>
      </c>
      <c r="L482">
        <v>142</v>
      </c>
      <c r="V482" t="s">
        <v>519</v>
      </c>
    </row>
    <row r="483" spans="1:22" x14ac:dyDescent="0.3">
      <c r="A483" s="91" t="s">
        <v>591</v>
      </c>
      <c r="B483" t="s">
        <v>289</v>
      </c>
      <c r="E483" s="17">
        <v>23</v>
      </c>
      <c r="F483" s="17">
        <f t="shared" si="5"/>
        <v>73.400000000000006</v>
      </c>
      <c r="G483" s="17">
        <v>23</v>
      </c>
      <c r="H483" s="17">
        <f t="shared" si="8"/>
        <v>73.400000000000006</v>
      </c>
      <c r="L483">
        <v>155</v>
      </c>
      <c r="V483" t="s">
        <v>519</v>
      </c>
    </row>
    <row r="484" spans="1:22" x14ac:dyDescent="0.3">
      <c r="A484" s="91" t="s">
        <v>592</v>
      </c>
      <c r="B484" t="s">
        <v>289</v>
      </c>
      <c r="E484" s="17">
        <v>27</v>
      </c>
      <c r="F484" s="17">
        <f t="shared" si="5"/>
        <v>80.599999999999994</v>
      </c>
      <c r="G484" s="17">
        <v>27</v>
      </c>
      <c r="H484" s="17">
        <f t="shared" si="8"/>
        <v>80.599999999999994</v>
      </c>
      <c r="L484">
        <v>160</v>
      </c>
      <c r="V484" t="s">
        <v>519</v>
      </c>
    </row>
    <row r="485" spans="1:22" ht="15.6" x14ac:dyDescent="0.35">
      <c r="A485" s="91" t="s">
        <v>593</v>
      </c>
      <c r="B485" t="s">
        <v>28</v>
      </c>
      <c r="C485" t="s">
        <v>594</v>
      </c>
      <c r="E485" s="17">
        <v>32</v>
      </c>
      <c r="F485" s="17">
        <f t="shared" si="5"/>
        <v>89.6</v>
      </c>
      <c r="L485">
        <v>154.30000000000001</v>
      </c>
      <c r="V485" t="s">
        <v>519</v>
      </c>
    </row>
    <row r="486" spans="1:22" ht="15.6" x14ac:dyDescent="0.35">
      <c r="A486" s="91" t="s">
        <v>595</v>
      </c>
      <c r="B486" t="s">
        <v>28</v>
      </c>
      <c r="C486" t="s">
        <v>596</v>
      </c>
      <c r="E486" s="17">
        <v>58.5</v>
      </c>
      <c r="F486" s="17">
        <f t="shared" si="5"/>
        <v>137.30000000000001</v>
      </c>
      <c r="L486">
        <v>185.9</v>
      </c>
      <c r="V486" t="s">
        <v>519</v>
      </c>
    </row>
    <row r="487" spans="1:22" ht="15.6" x14ac:dyDescent="0.35">
      <c r="A487" s="91" t="s">
        <v>597</v>
      </c>
      <c r="B487" t="s">
        <v>28</v>
      </c>
      <c r="C487" t="s">
        <v>598</v>
      </c>
      <c r="E487" s="17">
        <v>63.5</v>
      </c>
      <c r="F487" s="17">
        <f t="shared" si="5"/>
        <v>146.30000000000001</v>
      </c>
      <c r="L487">
        <v>149.4</v>
      </c>
      <c r="V487" t="s">
        <v>519</v>
      </c>
    </row>
    <row r="488" spans="1:22" ht="15.6" x14ac:dyDescent="0.35">
      <c r="A488" s="91" t="s">
        <v>599</v>
      </c>
      <c r="B488" t="s">
        <v>28</v>
      </c>
      <c r="C488" t="s">
        <v>600</v>
      </c>
      <c r="E488" s="17">
        <v>64.5</v>
      </c>
      <c r="F488" s="17">
        <f t="shared" si="5"/>
        <v>148.10000000000002</v>
      </c>
      <c r="L488">
        <v>212.7</v>
      </c>
      <c r="V488" t="s">
        <v>519</v>
      </c>
    </row>
    <row r="489" spans="1:22" ht="15.6" x14ac:dyDescent="0.35">
      <c r="A489" s="91" t="s">
        <v>601</v>
      </c>
      <c r="B489" t="s">
        <v>28</v>
      </c>
      <c r="C489" t="s">
        <v>602</v>
      </c>
      <c r="E489" s="17">
        <v>21.9</v>
      </c>
      <c r="F489" s="17">
        <f t="shared" si="5"/>
        <v>71.42</v>
      </c>
      <c r="L489">
        <v>201.1</v>
      </c>
      <c r="V489" t="s">
        <v>519</v>
      </c>
    </row>
    <row r="490" spans="1:22" ht="15.6" x14ac:dyDescent="0.35">
      <c r="A490" s="91" t="s">
        <v>603</v>
      </c>
      <c r="B490" t="s">
        <v>28</v>
      </c>
      <c r="C490" t="s">
        <v>604</v>
      </c>
      <c r="E490" s="17">
        <v>30.4</v>
      </c>
      <c r="F490" s="17">
        <f t="shared" si="5"/>
        <v>86.72</v>
      </c>
      <c r="L490">
        <v>208.8</v>
      </c>
      <c r="V490" t="s">
        <v>519</v>
      </c>
    </row>
    <row r="491" spans="1:22" ht="15.6" x14ac:dyDescent="0.35">
      <c r="A491" s="91" t="s">
        <v>605</v>
      </c>
      <c r="B491" t="s">
        <v>28</v>
      </c>
      <c r="C491" t="s">
        <v>606</v>
      </c>
      <c r="E491" s="17">
        <v>47.8</v>
      </c>
      <c r="F491" s="17">
        <f t="shared" si="5"/>
        <v>118.03999999999999</v>
      </c>
      <c r="L491">
        <v>251.1</v>
      </c>
      <c r="V491" t="s">
        <v>519</v>
      </c>
    </row>
    <row r="492" spans="1:22" ht="15.6" x14ac:dyDescent="0.35">
      <c r="A492" s="91" t="s">
        <v>607</v>
      </c>
      <c r="B492" t="s">
        <v>28</v>
      </c>
      <c r="C492" t="s">
        <v>608</v>
      </c>
      <c r="E492" s="17">
        <v>31.8</v>
      </c>
      <c r="F492" s="17">
        <f t="shared" si="5"/>
        <v>89.240000000000009</v>
      </c>
      <c r="L492">
        <v>201.7</v>
      </c>
      <c r="V492" t="s">
        <v>519</v>
      </c>
    </row>
    <row r="493" spans="1:22" ht="15.6" x14ac:dyDescent="0.35">
      <c r="A493" s="91" t="s">
        <v>609</v>
      </c>
      <c r="B493" t="s">
        <v>28</v>
      </c>
      <c r="C493" s="92" t="s">
        <v>610</v>
      </c>
      <c r="E493" s="17">
        <v>40</v>
      </c>
      <c r="F493" s="17">
        <f t="shared" si="5"/>
        <v>104</v>
      </c>
      <c r="L493">
        <v>207.9</v>
      </c>
      <c r="V493" t="s">
        <v>519</v>
      </c>
    </row>
    <row r="494" spans="1:22" ht="15.6" x14ac:dyDescent="0.35">
      <c r="A494" s="91" t="s">
        <v>611</v>
      </c>
      <c r="B494" t="s">
        <v>28</v>
      </c>
      <c r="C494" s="92" t="s">
        <v>612</v>
      </c>
      <c r="E494" s="17">
        <v>45.4</v>
      </c>
      <c r="F494" s="17">
        <f t="shared" si="5"/>
        <v>113.72</v>
      </c>
      <c r="L494">
        <v>214.8</v>
      </c>
      <c r="V494" t="s">
        <v>519</v>
      </c>
    </row>
    <row r="495" spans="1:22" ht="15.6" x14ac:dyDescent="0.35">
      <c r="A495" s="91" t="s">
        <v>613</v>
      </c>
      <c r="B495" t="s">
        <v>28</v>
      </c>
      <c r="C495" s="92" t="s">
        <v>614</v>
      </c>
      <c r="E495" s="17">
        <v>46.7</v>
      </c>
      <c r="F495" s="17">
        <f t="shared" si="5"/>
        <v>116.06</v>
      </c>
      <c r="L495">
        <v>217.2</v>
      </c>
      <c r="V495" t="s">
        <v>519</v>
      </c>
    </row>
    <row r="496" spans="1:22" ht="15.6" x14ac:dyDescent="0.35">
      <c r="A496" s="91" t="s">
        <v>615</v>
      </c>
      <c r="B496" t="s">
        <v>28</v>
      </c>
      <c r="C496" s="92" t="s">
        <v>616</v>
      </c>
      <c r="E496" s="17">
        <v>50.2</v>
      </c>
      <c r="F496" s="17">
        <f t="shared" si="5"/>
        <v>122.36000000000001</v>
      </c>
      <c r="L496">
        <v>203.2</v>
      </c>
      <c r="V496" t="s">
        <v>519</v>
      </c>
    </row>
    <row r="497" spans="1:22" ht="15.6" x14ac:dyDescent="0.35">
      <c r="A497" s="91" t="s">
        <v>617</v>
      </c>
      <c r="B497" t="s">
        <v>28</v>
      </c>
      <c r="C497" s="92" t="s">
        <v>618</v>
      </c>
      <c r="E497" s="17">
        <v>38.1</v>
      </c>
      <c r="F497" s="17">
        <f t="shared" si="5"/>
        <v>100.58</v>
      </c>
      <c r="L497">
        <v>207.9</v>
      </c>
      <c r="V497" t="s">
        <v>519</v>
      </c>
    </row>
    <row r="498" spans="1:22" ht="15.6" x14ac:dyDescent="0.35">
      <c r="A498" s="91" t="s">
        <v>619</v>
      </c>
      <c r="B498" t="s">
        <v>28</v>
      </c>
      <c r="C498" s="92" t="s">
        <v>620</v>
      </c>
      <c r="E498" s="17">
        <v>41.6</v>
      </c>
      <c r="F498" s="17">
        <f t="shared" si="5"/>
        <v>106.88000000000001</v>
      </c>
      <c r="L498">
        <v>210.4</v>
      </c>
      <c r="V498" t="s">
        <v>519</v>
      </c>
    </row>
    <row r="499" spans="1:22" ht="15.6" x14ac:dyDescent="0.35">
      <c r="A499" s="91" t="s">
        <v>621</v>
      </c>
      <c r="B499" t="s">
        <v>28</v>
      </c>
      <c r="C499" s="92" t="s">
        <v>622</v>
      </c>
      <c r="E499" s="17">
        <v>48</v>
      </c>
      <c r="F499" s="17">
        <f t="shared" si="5"/>
        <v>118.4</v>
      </c>
      <c r="L499">
        <v>213.9</v>
      </c>
      <c r="V499" t="s">
        <v>519</v>
      </c>
    </row>
    <row r="500" spans="1:22" ht="15.6" x14ac:dyDescent="0.35">
      <c r="A500" s="91" t="s">
        <v>623</v>
      </c>
      <c r="B500" t="s">
        <v>28</v>
      </c>
      <c r="C500" s="92" t="s">
        <v>624</v>
      </c>
      <c r="E500" s="17">
        <v>49.6</v>
      </c>
      <c r="F500" s="17">
        <f t="shared" si="5"/>
        <v>121.28</v>
      </c>
      <c r="L500">
        <v>221.8</v>
      </c>
      <c r="V500" t="s">
        <v>519</v>
      </c>
    </row>
    <row r="501" spans="1:22" ht="15.6" x14ac:dyDescent="0.35">
      <c r="A501" s="91" t="s">
        <v>625</v>
      </c>
      <c r="B501" t="s">
        <v>28</v>
      </c>
      <c r="C501" s="92" t="s">
        <v>626</v>
      </c>
      <c r="E501" s="17">
        <v>52.8</v>
      </c>
      <c r="F501" s="17">
        <f t="shared" si="5"/>
        <v>127.03999999999999</v>
      </c>
      <c r="L501">
        <v>201.3</v>
      </c>
      <c r="V501" t="s">
        <v>519</v>
      </c>
    </row>
    <row r="502" spans="1:22" ht="15.6" x14ac:dyDescent="0.35">
      <c r="A502" s="91" t="s">
        <v>627</v>
      </c>
      <c r="C502" s="92" t="s">
        <v>628</v>
      </c>
      <c r="E502" s="17">
        <v>-5.9</v>
      </c>
      <c r="F502" s="17">
        <f t="shared" si="5"/>
        <v>21.38</v>
      </c>
      <c r="L502">
        <v>144</v>
      </c>
      <c r="V502" t="s">
        <v>519</v>
      </c>
    </row>
    <row r="503" spans="1:22" ht="15.6" x14ac:dyDescent="0.35">
      <c r="A503" s="91" t="s">
        <v>629</v>
      </c>
      <c r="C503" s="92" t="s">
        <v>630</v>
      </c>
      <c r="E503" s="17">
        <v>17.3</v>
      </c>
      <c r="F503" s="17">
        <f t="shared" si="5"/>
        <v>63.14</v>
      </c>
      <c r="L503">
        <v>200</v>
      </c>
      <c r="V503" t="s">
        <v>519</v>
      </c>
    </row>
    <row r="504" spans="1:22" ht="15.6" x14ac:dyDescent="0.35">
      <c r="A504" s="91" t="s">
        <v>631</v>
      </c>
      <c r="C504" s="92" t="s">
        <v>632</v>
      </c>
      <c r="E504" s="17">
        <v>31.8</v>
      </c>
      <c r="F504" s="17">
        <f t="shared" si="5"/>
        <v>89.240000000000009</v>
      </c>
      <c r="L504">
        <v>227</v>
      </c>
      <c r="V504" t="s">
        <v>519</v>
      </c>
    </row>
    <row r="505" spans="1:22" ht="15.6" x14ac:dyDescent="0.35">
      <c r="A505" s="91" t="s">
        <v>633</v>
      </c>
      <c r="C505" s="92" t="s">
        <v>634</v>
      </c>
      <c r="E505" s="17">
        <v>43.1</v>
      </c>
      <c r="F505" s="17">
        <f t="shared" si="5"/>
        <v>109.58</v>
      </c>
      <c r="L505">
        <v>219</v>
      </c>
      <c r="V505" t="s">
        <v>519</v>
      </c>
    </row>
    <row r="506" spans="1:22" ht="15.6" x14ac:dyDescent="0.35">
      <c r="A506" s="91" t="s">
        <v>635</v>
      </c>
      <c r="C506" s="92" t="s">
        <v>636</v>
      </c>
      <c r="E506" s="17">
        <v>46.4</v>
      </c>
      <c r="F506" s="17">
        <f t="shared" si="5"/>
        <v>115.52</v>
      </c>
      <c r="L506">
        <v>223</v>
      </c>
      <c r="V506" t="s">
        <v>519</v>
      </c>
    </row>
    <row r="507" spans="1:22" x14ac:dyDescent="0.3">
      <c r="A507" s="91" t="s">
        <v>637</v>
      </c>
      <c r="E507" s="17">
        <v>28</v>
      </c>
      <c r="F507" s="17">
        <f t="shared" si="5"/>
        <v>82.4</v>
      </c>
      <c r="G507" s="17">
        <v>30</v>
      </c>
      <c r="H507" s="17">
        <f t="shared" si="5"/>
        <v>86</v>
      </c>
      <c r="I507">
        <v>1490</v>
      </c>
      <c r="L507">
        <v>175</v>
      </c>
      <c r="M507">
        <v>2</v>
      </c>
      <c r="P507">
        <v>1</v>
      </c>
      <c r="S507">
        <f>I507*M507</f>
        <v>2980</v>
      </c>
      <c r="V507" t="s">
        <v>638</v>
      </c>
    </row>
    <row r="508" spans="1:22" x14ac:dyDescent="0.3">
      <c r="A508" s="91" t="s">
        <v>639</v>
      </c>
      <c r="E508" s="17">
        <v>24</v>
      </c>
      <c r="F508" s="17">
        <f t="shared" si="5"/>
        <v>75.2</v>
      </c>
      <c r="G508" s="17">
        <v>26</v>
      </c>
      <c r="H508" s="17">
        <f t="shared" si="5"/>
        <v>78.800000000000011</v>
      </c>
      <c r="I508">
        <v>1490</v>
      </c>
      <c r="L508">
        <v>175</v>
      </c>
      <c r="M508">
        <v>2</v>
      </c>
      <c r="P508">
        <v>1</v>
      </c>
      <c r="S508">
        <f t="shared" ref="S508:S510" si="9">I508*M508</f>
        <v>2980</v>
      </c>
      <c r="V508" t="s">
        <v>638</v>
      </c>
    </row>
    <row r="509" spans="1:22" x14ac:dyDescent="0.3">
      <c r="A509" s="91" t="s">
        <v>640</v>
      </c>
      <c r="E509" s="17">
        <v>19</v>
      </c>
      <c r="F509" s="17">
        <f t="shared" si="5"/>
        <v>66.2</v>
      </c>
      <c r="G509" s="17">
        <v>20</v>
      </c>
      <c r="H509" s="17">
        <f t="shared" si="5"/>
        <v>68</v>
      </c>
      <c r="I509">
        <v>1490</v>
      </c>
      <c r="L509">
        <v>175</v>
      </c>
      <c r="M509">
        <v>2</v>
      </c>
      <c r="P509">
        <v>1</v>
      </c>
      <c r="S509">
        <f t="shared" si="9"/>
        <v>2980</v>
      </c>
      <c r="V509" t="s">
        <v>638</v>
      </c>
    </row>
    <row r="510" spans="1:22" x14ac:dyDescent="0.3">
      <c r="A510" s="91" t="s">
        <v>641</v>
      </c>
      <c r="E510" s="17">
        <v>17</v>
      </c>
      <c r="F510" s="17">
        <f t="shared" ref="F510:H557" si="10">E510*1.8+32</f>
        <v>62.6</v>
      </c>
      <c r="G510" s="17">
        <v>19</v>
      </c>
      <c r="H510" s="17">
        <f t="shared" si="10"/>
        <v>66.2</v>
      </c>
      <c r="I510">
        <v>1490</v>
      </c>
      <c r="L510">
        <v>175</v>
      </c>
      <c r="M510">
        <v>2</v>
      </c>
      <c r="P510">
        <v>1</v>
      </c>
      <c r="S510">
        <f t="shared" si="9"/>
        <v>2980</v>
      </c>
      <c r="V510" t="s">
        <v>638</v>
      </c>
    </row>
  </sheetData>
  <mergeCells count="20">
    <mergeCell ref="V43:V44"/>
    <mergeCell ref="V49:V50"/>
    <mergeCell ref="S8:S9"/>
    <mergeCell ref="T8:T9"/>
    <mergeCell ref="U8:U9"/>
    <mergeCell ref="V8:V9"/>
    <mergeCell ref="E9:F9"/>
    <mergeCell ref="G9:H9"/>
    <mergeCell ref="J8:K9"/>
    <mergeCell ref="L8:L9"/>
    <mergeCell ref="M8:M9"/>
    <mergeCell ref="N8:O9"/>
    <mergeCell ref="P8:P9"/>
    <mergeCell ref="Q8:R9"/>
    <mergeCell ref="A8:A9"/>
    <mergeCell ref="B8:B9"/>
    <mergeCell ref="C8:C9"/>
    <mergeCell ref="D8:D9"/>
    <mergeCell ref="E8:H8"/>
    <mergeCell ref="I8:I9"/>
  </mergeCells>
  <hyperlinks>
    <hyperlink ref="V256" r:id="rId1"/>
    <hyperlink ref="V257" r:id="rId2"/>
    <hyperlink ref="V258" r:id="rId3"/>
    <hyperlink ref="V259" r:id="rId4"/>
    <hyperlink ref="V261" r:id="rId5"/>
    <hyperlink ref="V262" r:id="rId6"/>
    <hyperlink ref="V263" r:id="rId7"/>
    <hyperlink ref="V264" r:id="rId8"/>
    <hyperlink ref="V265" r:id="rId9"/>
    <hyperlink ref="V266" r:id="rId10"/>
    <hyperlink ref="V272" r:id="rId11"/>
    <hyperlink ref="V315" r:id="rId12"/>
    <hyperlink ref="V406" r:id="rId13"/>
    <hyperlink ref="V407:V421" r:id="rId14" display="www.rgees.com"/>
    <hyperlink ref="V422" r:id="rId15"/>
    <hyperlink ref="V11" r:id="rId16"/>
    <hyperlink ref="V12:V42" r:id="rId17" display="www.puretemp.com"/>
    <hyperlink ref="V428" r:id="rId18"/>
    <hyperlink ref="V429:V442" r:id="rId19" display="www.microteklabs.com"/>
    <hyperlink ref="V289" r:id="rId20"/>
    <hyperlink ref="V74" r:id="rId21"/>
    <hyperlink ref="V75:V84" r:id="rId22" display="www.climator.com"/>
  </hyperlinks>
  <pageMargins left="0.7" right="0.7" top="0.75" bottom="0.75" header="0.3" footer="0.3"/>
  <pageSetup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PCM 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dcterms:created xsi:type="dcterms:W3CDTF">2014-07-10T19:20:01Z</dcterms:created>
  <dcterms:modified xsi:type="dcterms:W3CDTF">2014-07-10T19:38:03Z</dcterms:modified>
</cp:coreProperties>
</file>